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B584CC-25AD-4BE0-A497-9B87C7E657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O474" i="1"/>
  <c r="BM474" i="1"/>
  <c r="Y474" i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BP156" i="1" s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BO22" i="1"/>
  <c r="X662" i="1" s="1"/>
  <c r="BM22" i="1"/>
  <c r="Y22" i="1"/>
  <c r="B670" i="1" s="1"/>
  <c r="P22" i="1"/>
  <c r="H10" i="1"/>
  <c r="A9" i="1"/>
  <c r="A10" i="1" s="1"/>
  <c r="D7" i="1"/>
  <c r="Q6" i="1"/>
  <c r="P2" i="1"/>
  <c r="BP396" i="1" l="1"/>
  <c r="BN396" i="1"/>
  <c r="BP419" i="1"/>
  <c r="BN419" i="1"/>
  <c r="Z419" i="1"/>
  <c r="BP436" i="1"/>
  <c r="BN436" i="1"/>
  <c r="Z436" i="1"/>
  <c r="BP442" i="1"/>
  <c r="BN442" i="1"/>
  <c r="Z442" i="1"/>
  <c r="BP464" i="1"/>
  <c r="BN464" i="1"/>
  <c r="Z464" i="1"/>
  <c r="BP466" i="1"/>
  <c r="BN466" i="1"/>
  <c r="Z466" i="1"/>
  <c r="BP492" i="1"/>
  <c r="BN492" i="1"/>
  <c r="Z492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D670" i="1"/>
  <c r="Z69" i="1"/>
  <c r="BN69" i="1"/>
  <c r="Z84" i="1"/>
  <c r="BN84" i="1"/>
  <c r="Z102" i="1"/>
  <c r="BN102" i="1"/>
  <c r="Z117" i="1"/>
  <c r="BN117" i="1"/>
  <c r="Z118" i="1"/>
  <c r="BN118" i="1"/>
  <c r="F670" i="1"/>
  <c r="Z140" i="1"/>
  <c r="BN140" i="1"/>
  <c r="Y148" i="1"/>
  <c r="Z143" i="1"/>
  <c r="BN143" i="1"/>
  <c r="Z162" i="1"/>
  <c r="BN162" i="1"/>
  <c r="Z185" i="1"/>
  <c r="BN185" i="1"/>
  <c r="Z192" i="1"/>
  <c r="Z193" i="1" s="1"/>
  <c r="BN192" i="1"/>
  <c r="BP192" i="1"/>
  <c r="Z196" i="1"/>
  <c r="BN196" i="1"/>
  <c r="Y205" i="1"/>
  <c r="Z209" i="1"/>
  <c r="BN209" i="1"/>
  <c r="Z223" i="1"/>
  <c r="BN223" i="1"/>
  <c r="Z233" i="1"/>
  <c r="BN233" i="1"/>
  <c r="Z243" i="1"/>
  <c r="BN243" i="1"/>
  <c r="Z254" i="1"/>
  <c r="BN254" i="1"/>
  <c r="Z267" i="1"/>
  <c r="BN267" i="1"/>
  <c r="Z268" i="1"/>
  <c r="BN268" i="1"/>
  <c r="Z287" i="1"/>
  <c r="BN287" i="1"/>
  <c r="Z344" i="1"/>
  <c r="Z345" i="1" s="1"/>
  <c r="BN344" i="1"/>
  <c r="BP344" i="1"/>
  <c r="Z348" i="1"/>
  <c r="BN348" i="1"/>
  <c r="Y351" i="1"/>
  <c r="Z356" i="1"/>
  <c r="BN356" i="1"/>
  <c r="Z366" i="1"/>
  <c r="BN366" i="1"/>
  <c r="Y371" i="1"/>
  <c r="Z378" i="1"/>
  <c r="BN378" i="1"/>
  <c r="Z396" i="1"/>
  <c r="BP433" i="1"/>
  <c r="BN433" i="1"/>
  <c r="Z433" i="1"/>
  <c r="BP437" i="1"/>
  <c r="BN437" i="1"/>
  <c r="Z437" i="1"/>
  <c r="BP450" i="1"/>
  <c r="BN450" i="1"/>
  <c r="Z450" i="1"/>
  <c r="BP465" i="1"/>
  <c r="BN465" i="1"/>
  <c r="Z465" i="1"/>
  <c r="BP491" i="1"/>
  <c r="BN491" i="1"/>
  <c r="Z491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27" i="1"/>
  <c r="BP265" i="1"/>
  <c r="BN265" i="1"/>
  <c r="Z265" i="1"/>
  <c r="BP285" i="1"/>
  <c r="BN285" i="1"/>
  <c r="Z285" i="1"/>
  <c r="BP308" i="1"/>
  <c r="BN308" i="1"/>
  <c r="Z308" i="1"/>
  <c r="BP339" i="1"/>
  <c r="BN339" i="1"/>
  <c r="Z339" i="1"/>
  <c r="BP362" i="1"/>
  <c r="BN362" i="1"/>
  <c r="Z362" i="1"/>
  <c r="BP376" i="1"/>
  <c r="BN376" i="1"/>
  <c r="Z376" i="1"/>
  <c r="BP390" i="1"/>
  <c r="BN390" i="1"/>
  <c r="Z390" i="1"/>
  <c r="BP417" i="1"/>
  <c r="BN417" i="1"/>
  <c r="Z417" i="1"/>
  <c r="BP429" i="1"/>
  <c r="BN429" i="1"/>
  <c r="Z429" i="1"/>
  <c r="BP460" i="1"/>
  <c r="BN460" i="1"/>
  <c r="Z460" i="1"/>
  <c r="Y477" i="1"/>
  <c r="Y476" i="1"/>
  <c r="BP474" i="1"/>
  <c r="BN474" i="1"/>
  <c r="Z474" i="1"/>
  <c r="BP489" i="1"/>
  <c r="BN489" i="1"/>
  <c r="Z489" i="1"/>
  <c r="X661" i="1"/>
  <c r="X663" i="1" s="1"/>
  <c r="X664" i="1"/>
  <c r="Z30" i="1"/>
  <c r="BN30" i="1"/>
  <c r="Z31" i="1"/>
  <c r="BN31" i="1"/>
  <c r="Z34" i="1"/>
  <c r="BN34" i="1"/>
  <c r="Z50" i="1"/>
  <c r="BN50" i="1"/>
  <c r="Z58" i="1"/>
  <c r="BN58" i="1"/>
  <c r="Z64" i="1"/>
  <c r="BN64" i="1"/>
  <c r="Z67" i="1"/>
  <c r="BN67" i="1"/>
  <c r="Z71" i="1"/>
  <c r="BN71" i="1"/>
  <c r="Y80" i="1"/>
  <c r="Z82" i="1"/>
  <c r="BN82" i="1"/>
  <c r="BP82" i="1"/>
  <c r="Y89" i="1"/>
  <c r="Z86" i="1"/>
  <c r="BN86" i="1"/>
  <c r="Z91" i="1"/>
  <c r="BN91" i="1"/>
  <c r="BP91" i="1"/>
  <c r="Z92" i="1"/>
  <c r="BN92" i="1"/>
  <c r="Z93" i="1"/>
  <c r="BN93" i="1"/>
  <c r="Z94" i="1"/>
  <c r="BN94" i="1"/>
  <c r="Y97" i="1"/>
  <c r="Z100" i="1"/>
  <c r="BN100" i="1"/>
  <c r="BP100" i="1"/>
  <c r="Y103" i="1"/>
  <c r="Z107" i="1"/>
  <c r="BN107" i="1"/>
  <c r="Y112" i="1"/>
  <c r="Z115" i="1"/>
  <c r="BN115" i="1"/>
  <c r="Z125" i="1"/>
  <c r="BN125" i="1"/>
  <c r="Y138" i="1"/>
  <c r="Z134" i="1"/>
  <c r="BN134" i="1"/>
  <c r="Z135" i="1"/>
  <c r="BN135" i="1"/>
  <c r="Z136" i="1"/>
  <c r="BN136" i="1"/>
  <c r="Y147" i="1"/>
  <c r="Z145" i="1"/>
  <c r="BN145" i="1"/>
  <c r="Z156" i="1"/>
  <c r="BN156" i="1"/>
  <c r="Y159" i="1"/>
  <c r="Z166" i="1"/>
  <c r="BN166" i="1"/>
  <c r="BP166" i="1"/>
  <c r="Y169" i="1"/>
  <c r="H670" i="1"/>
  <c r="Y182" i="1"/>
  <c r="Z179" i="1"/>
  <c r="BN179" i="1"/>
  <c r="Y188" i="1"/>
  <c r="Y204" i="1"/>
  <c r="Z198" i="1"/>
  <c r="BN198" i="1"/>
  <c r="Z202" i="1"/>
  <c r="BN202" i="1"/>
  <c r="J670" i="1"/>
  <c r="Z213" i="1"/>
  <c r="BN213" i="1"/>
  <c r="BP213" i="1"/>
  <c r="Y216" i="1"/>
  <c r="Y226" i="1"/>
  <c r="Z221" i="1"/>
  <c r="BN221" i="1"/>
  <c r="Z225" i="1"/>
  <c r="BN225" i="1"/>
  <c r="Y240" i="1"/>
  <c r="Z231" i="1"/>
  <c r="BN231" i="1"/>
  <c r="Z235" i="1"/>
  <c r="BN235" i="1"/>
  <c r="Z239" i="1"/>
  <c r="BN239" i="1"/>
  <c r="Z245" i="1"/>
  <c r="BN245" i="1"/>
  <c r="Z252" i="1"/>
  <c r="BN252" i="1"/>
  <c r="Y261" i="1"/>
  <c r="Z256" i="1"/>
  <c r="BN256" i="1"/>
  <c r="BP270" i="1"/>
  <c r="BN270" i="1"/>
  <c r="Z270" i="1"/>
  <c r="BP289" i="1"/>
  <c r="BN289" i="1"/>
  <c r="Z289" i="1"/>
  <c r="BP309" i="1"/>
  <c r="BN309" i="1"/>
  <c r="Z309" i="1"/>
  <c r="U670" i="1"/>
  <c r="BP358" i="1"/>
  <c r="BN358" i="1"/>
  <c r="Z358" i="1"/>
  <c r="BP368" i="1"/>
  <c r="BN368" i="1"/>
  <c r="Z368" i="1"/>
  <c r="BP382" i="1"/>
  <c r="BN382" i="1"/>
  <c r="Z382" i="1"/>
  <c r="BP407" i="1"/>
  <c r="BN407" i="1"/>
  <c r="Z407" i="1"/>
  <c r="BP421" i="1"/>
  <c r="BN421" i="1"/>
  <c r="Z421" i="1"/>
  <c r="BP452" i="1"/>
  <c r="BN452" i="1"/>
  <c r="Z452" i="1"/>
  <c r="BP468" i="1"/>
  <c r="BN468" i="1"/>
  <c r="Z468" i="1"/>
  <c r="BP475" i="1"/>
  <c r="BN475" i="1"/>
  <c r="Z475" i="1"/>
  <c r="Y482" i="1"/>
  <c r="BP481" i="1"/>
  <c r="BN481" i="1"/>
  <c r="Z481" i="1"/>
  <c r="Z482" i="1" s="1"/>
  <c r="Y505" i="1"/>
  <c r="BP485" i="1"/>
  <c r="BN485" i="1"/>
  <c r="Z485" i="1"/>
  <c r="BP499" i="1"/>
  <c r="BN499" i="1"/>
  <c r="Z499" i="1"/>
  <c r="BP513" i="1"/>
  <c r="BN513" i="1"/>
  <c r="Z513" i="1"/>
  <c r="BP526" i="1"/>
  <c r="BN526" i="1"/>
  <c r="Z526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350" i="1"/>
  <c r="Y370" i="1"/>
  <c r="Y379" i="1"/>
  <c r="Y439" i="1"/>
  <c r="Y472" i="1"/>
  <c r="BP503" i="1"/>
  <c r="BN503" i="1"/>
  <c r="Z503" i="1"/>
  <c r="BP524" i="1"/>
  <c r="BN524" i="1"/>
  <c r="Z524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582" i="1"/>
  <c r="Z670" i="1"/>
  <c r="F9" i="1"/>
  <c r="J9" i="1"/>
  <c r="F10" i="1"/>
  <c r="Z22" i="1"/>
  <c r="Z23" i="1" s="1"/>
  <c r="BN22" i="1"/>
  <c r="BP22" i="1"/>
  <c r="Y23" i="1"/>
  <c r="X660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9" i="1"/>
  <c r="BN119" i="1"/>
  <c r="Y120" i="1"/>
  <c r="Z124" i="1"/>
  <c r="BN124" i="1"/>
  <c r="BP124" i="1"/>
  <c r="Z126" i="1"/>
  <c r="BN126" i="1"/>
  <c r="Z128" i="1"/>
  <c r="BN128" i="1"/>
  <c r="Y129" i="1"/>
  <c r="Z133" i="1"/>
  <c r="Z137" i="1" s="1"/>
  <c r="BN133" i="1"/>
  <c r="BP133" i="1"/>
  <c r="Z141" i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Z197" i="1"/>
  <c r="Z204" i="1" s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BN230" i="1"/>
  <c r="Z232" i="1"/>
  <c r="BN232" i="1"/>
  <c r="Z234" i="1"/>
  <c r="BN234" i="1"/>
  <c r="Z236" i="1"/>
  <c r="BN236" i="1"/>
  <c r="Z238" i="1"/>
  <c r="BN238" i="1"/>
  <c r="Y241" i="1"/>
  <c r="Y249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H9" i="1"/>
  <c r="Y24" i="1"/>
  <c r="Y72" i="1"/>
  <c r="Y130" i="1"/>
  <c r="Y174" i="1"/>
  <c r="Y210" i="1"/>
  <c r="Z248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4" i="1"/>
  <c r="Y313" i="1"/>
  <c r="BP307" i="1"/>
  <c r="BN307" i="1"/>
  <c r="Z307" i="1"/>
  <c r="Z313" i="1" s="1"/>
  <c r="K670" i="1"/>
  <c r="Y260" i="1"/>
  <c r="Z310" i="1"/>
  <c r="BN310" i="1"/>
  <c r="Z312" i="1"/>
  <c r="BN312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BN338" i="1"/>
  <c r="BP338" i="1"/>
  <c r="Y341" i="1"/>
  <c r="T670" i="1"/>
  <c r="Y346" i="1"/>
  <c r="Z349" i="1"/>
  <c r="BN349" i="1"/>
  <c r="BP349" i="1"/>
  <c r="Z354" i="1"/>
  <c r="Z363" i="1" s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Y332" i="1"/>
  <c r="Y363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Y510" i="1"/>
  <c r="Y515" i="1"/>
  <c r="BP512" i="1"/>
  <c r="BN512" i="1"/>
  <c r="Z512" i="1"/>
  <c r="Z514" i="1" s="1"/>
  <c r="BP540" i="1"/>
  <c r="BN540" i="1"/>
  <c r="Z540" i="1"/>
  <c r="Z543" i="1" s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Z593" i="1" s="1"/>
  <c r="Y594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05" i="1" l="1"/>
  <c r="Z509" i="1"/>
  <c r="Z350" i="1"/>
  <c r="Z564" i="1"/>
  <c r="Z240" i="1"/>
  <c r="Z582" i="1"/>
  <c r="Z570" i="1"/>
  <c r="Z527" i="1"/>
  <c r="Z471" i="1"/>
  <c r="Z504" i="1"/>
  <c r="Z438" i="1"/>
  <c r="Z340" i="1"/>
  <c r="Z260" i="1"/>
  <c r="Z303" i="1"/>
  <c r="Z168" i="1"/>
  <c r="Z147" i="1"/>
  <c r="Z97" i="1"/>
  <c r="Z79" i="1"/>
  <c r="Z72" i="1"/>
  <c r="Z54" i="1"/>
  <c r="Z622" i="1"/>
  <c r="Z476" i="1"/>
  <c r="Z425" i="1"/>
  <c r="Z398" i="1"/>
  <c r="Z392" i="1"/>
  <c r="Z291" i="1"/>
  <c r="Z273" i="1"/>
  <c r="Y662" i="1"/>
  <c r="Z633" i="1"/>
  <c r="Z646" i="1"/>
  <c r="Z612" i="1"/>
  <c r="Z456" i="1"/>
  <c r="Z444" i="1"/>
  <c r="Z379" i="1"/>
  <c r="Y660" i="1"/>
  <c r="Z226" i="1"/>
  <c r="Z187" i="1"/>
  <c r="Z181" i="1"/>
  <c r="Z129" i="1"/>
  <c r="Z120" i="1"/>
  <c r="Z35" i="1"/>
  <c r="Y664" i="1"/>
  <c r="Y661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<sst xmlns="http://schemas.openxmlformats.org/spreadsheetml/2006/main" count="3151" uniqueCount="1104">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</sst>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19" sqref="AA41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idden="1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hidden="1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0.86999999999999988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600</v>
      </c>
      <c r="Y426" s="779">
        <f>IFERROR(SUM(Y414:Y424),"0")</f>
        <v>600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500</v>
      </c>
      <c r="Y428" s="778">
        <f>IFERROR(IF(X428="",0,CEILING((X428/$H428),1)*$H428),"")</f>
        <v>510</v>
      </c>
      <c r="Z428" s="36">
        <f>IFERROR(IF(Y428=0,"",ROUNDUP(Y428/H428,0)*0.02175),"")</f>
        <v>0.73949999999999994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516</v>
      </c>
      <c r="BN428" s="64">
        <f>IFERROR(Y428*I428/H428,"0")</f>
        <v>526.32000000000005</v>
      </c>
      <c r="BO428" s="64">
        <f>IFERROR(1/J428*(X428/H428),"0")</f>
        <v>0.69444444444444442</v>
      </c>
      <c r="BP428" s="64">
        <f>IFERROR(1/J428*(Y428/H428),"0")</f>
        <v>0.70833333333333326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33.333333333333336</v>
      </c>
      <c r="Y430" s="779">
        <f>IFERROR(Y428/H428,"0")+IFERROR(Y429/H429,"0")</f>
        <v>34</v>
      </c>
      <c r="Z430" s="779">
        <f>IFERROR(IF(Z428="",0,Z428),"0")+IFERROR(IF(Z429="",0,Z429),"0")</f>
        <v>0.73949999999999994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500</v>
      </c>
      <c r="Y431" s="779">
        <f>IFERROR(SUM(Y428:Y429),"0")</f>
        <v>510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hidden="1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idden="1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hidden="1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1100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1110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1135.2</v>
      </c>
      <c r="Y661" s="779">
        <f>IFERROR(SUM(BN22:BN657),"0")</f>
        <v>1145.52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2</v>
      </c>
      <c r="Y662" s="38">
        <f>ROUNDUP(SUM(BP22:BP657),0)</f>
        <v>2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1185.2</v>
      </c>
      <c r="Y663" s="779">
        <f>GrossWeightTotalR+PalletQtyTotalR*25</f>
        <v>1195.52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73.333333333333343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74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1.6094999999999997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1110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35,20"/>
        <filter val="1 185,20"/>
        <filter val="2"/>
        <filter val="33,33"/>
        <filter val="40,00"/>
        <filter val="500,00"/>
        <filter val="600,00"/>
        <filter val="73,33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