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BA9049-BDB5-45B4-8DC7-18C9B8D60A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BO310" i="1"/>
  <c r="BM310" i="1"/>
  <c r="Y310" i="1"/>
  <c r="P310" i="1"/>
  <c r="BP309" i="1"/>
  <c r="BO309" i="1"/>
  <c r="BN309" i="1"/>
  <c r="BM309" i="1"/>
  <c r="Z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Z245" i="1"/>
  <c r="Y245" i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Y206" i="1" s="1"/>
  <c r="P198" i="1"/>
  <c r="X196" i="1"/>
  <c r="X195" i="1"/>
  <c r="BO194" i="1"/>
  <c r="BM194" i="1"/>
  <c r="Y194" i="1"/>
  <c r="Y196" i="1" s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Y183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6" i="1"/>
  <c r="X165" i="1"/>
  <c r="BO164" i="1"/>
  <c r="BM164" i="1"/>
  <c r="Y164" i="1"/>
  <c r="BP164" i="1" s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O28" i="1"/>
  <c r="BM28" i="1"/>
  <c r="Y28" i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R676" i="1" l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22" i="1"/>
  <c r="Z23" i="1" s="1"/>
  <c r="BN22" i="1"/>
  <c r="BP22" i="1"/>
  <c r="Z26" i="1"/>
  <c r="BN26" i="1"/>
  <c r="Z27" i="1"/>
  <c r="BN27" i="1"/>
  <c r="Z30" i="1"/>
  <c r="BN30" i="1"/>
  <c r="Z31" i="1"/>
  <c r="BN31" i="1"/>
  <c r="Z36" i="1"/>
  <c r="BN36" i="1"/>
  <c r="Z60" i="1"/>
  <c r="BN60" i="1"/>
  <c r="Z66" i="1"/>
  <c r="BN66" i="1"/>
  <c r="Z73" i="1"/>
  <c r="BN73" i="1"/>
  <c r="Y83" i="1"/>
  <c r="Z86" i="1"/>
  <c r="BN86" i="1"/>
  <c r="Z104" i="1"/>
  <c r="BN104" i="1"/>
  <c r="E676" i="1"/>
  <c r="F676" i="1"/>
  <c r="Z158" i="1"/>
  <c r="BN158" i="1"/>
  <c r="Z181" i="1"/>
  <c r="BN181" i="1"/>
  <c r="Z200" i="1"/>
  <c r="BN200" i="1"/>
  <c r="Z215" i="1"/>
  <c r="BN215" i="1"/>
  <c r="Y229" i="1"/>
  <c r="Z227" i="1"/>
  <c r="BN227" i="1"/>
  <c r="Y243" i="1"/>
  <c r="Z237" i="1"/>
  <c r="BN237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J9" i="1"/>
  <c r="X667" i="1"/>
  <c r="X666" i="1"/>
  <c r="Y38" i="1"/>
  <c r="Z52" i="1"/>
  <c r="BN52" i="1"/>
  <c r="Z56" i="1"/>
  <c r="BN56" i="1"/>
  <c r="Z68" i="1"/>
  <c r="BN68" i="1"/>
  <c r="Z71" i="1"/>
  <c r="BN71" i="1"/>
  <c r="Z79" i="1"/>
  <c r="BN79" i="1"/>
  <c r="Z80" i="1"/>
  <c r="BN80" i="1"/>
  <c r="Z88" i="1"/>
  <c r="BN88" i="1"/>
  <c r="Z98" i="1"/>
  <c r="BN98" i="1"/>
  <c r="Z111" i="1"/>
  <c r="BN111" i="1"/>
  <c r="Y122" i="1"/>
  <c r="Z119" i="1"/>
  <c r="BN119" i="1"/>
  <c r="Z127" i="1"/>
  <c r="BN127" i="1"/>
  <c r="Z142" i="1"/>
  <c r="BN142" i="1"/>
  <c r="BP142" i="1"/>
  <c r="Z145" i="1"/>
  <c r="BN145" i="1"/>
  <c r="Z153" i="1"/>
  <c r="BN153" i="1"/>
  <c r="Z164" i="1"/>
  <c r="BN164" i="1"/>
  <c r="Y170" i="1"/>
  <c r="Z179" i="1"/>
  <c r="BN179" i="1"/>
  <c r="Z187" i="1"/>
  <c r="BN187" i="1"/>
  <c r="Z194" i="1"/>
  <c r="Z195" i="1" s="1"/>
  <c r="BN194" i="1"/>
  <c r="BP194" i="1"/>
  <c r="Y195" i="1"/>
  <c r="Z198" i="1"/>
  <c r="BN198" i="1"/>
  <c r="BP198" i="1"/>
  <c r="Z202" i="1"/>
  <c r="BN202" i="1"/>
  <c r="Z211" i="1"/>
  <c r="BN211" i="1"/>
  <c r="Y217" i="1"/>
  <c r="Z221" i="1"/>
  <c r="BN221" i="1"/>
  <c r="Z225" i="1"/>
  <c r="BN225" i="1"/>
  <c r="Z231" i="1"/>
  <c r="BN231" i="1"/>
  <c r="BP231" i="1"/>
  <c r="Z235" i="1"/>
  <c r="BN235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BP402" i="1"/>
  <c r="BN402" i="1"/>
  <c r="Z402" i="1"/>
  <c r="BP425" i="1"/>
  <c r="BN425" i="1"/>
  <c r="Z425" i="1"/>
  <c r="BP447" i="1"/>
  <c r="BN447" i="1"/>
  <c r="Z447" i="1"/>
  <c r="BP460" i="1"/>
  <c r="BN460" i="1"/>
  <c r="Z460" i="1"/>
  <c r="BP481" i="1"/>
  <c r="BN481" i="1"/>
  <c r="Z481" i="1"/>
  <c r="Y488" i="1"/>
  <c r="BP487" i="1"/>
  <c r="BN487" i="1"/>
  <c r="Z487" i="1"/>
  <c r="Z488" i="1" s="1"/>
  <c r="BP491" i="1"/>
  <c r="BN491" i="1"/>
  <c r="Z491" i="1"/>
  <c r="F9" i="1"/>
  <c r="F10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BP421" i="1"/>
  <c r="BN421" i="1"/>
  <c r="Z421" i="1"/>
  <c r="BP429" i="1"/>
  <c r="BN429" i="1"/>
  <c r="Z429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BP72" i="1"/>
  <c r="BN72" i="1"/>
  <c r="Z72" i="1"/>
  <c r="BP81" i="1"/>
  <c r="BN81" i="1"/>
  <c r="Z81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Z82" i="1" s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Y107" i="1"/>
  <c r="Y123" i="1"/>
  <c r="Y114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Z305" i="1" s="1"/>
  <c r="BP311" i="1"/>
  <c r="BN311" i="1"/>
  <c r="Z311" i="1"/>
  <c r="Y315" i="1"/>
  <c r="BP341" i="1"/>
  <c r="BN341" i="1"/>
  <c r="Z341" i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Z352" i="1" s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G676" i="1"/>
  <c r="Z159" i="1"/>
  <c r="Z160" i="1" s="1"/>
  <c r="BN159" i="1"/>
  <c r="Y160" i="1"/>
  <c r="Z163" i="1"/>
  <c r="BN163" i="1"/>
  <c r="BP163" i="1"/>
  <c r="Z169" i="1"/>
  <c r="Z170" i="1" s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Z217" i="1" s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Z250" i="1" s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28" i="1" l="1"/>
  <c r="Z533" i="1"/>
  <c r="Z482" i="1"/>
  <c r="Z477" i="1"/>
  <c r="Z444" i="1"/>
  <c r="Z376" i="1"/>
  <c r="Z165" i="1"/>
  <c r="Z342" i="1"/>
  <c r="Z106" i="1"/>
  <c r="Z588" i="1"/>
  <c r="Z369" i="1"/>
  <c r="Z293" i="1"/>
  <c r="Z206" i="1"/>
  <c r="Z149" i="1"/>
  <c r="Z450" i="1"/>
  <c r="Z275" i="1"/>
  <c r="Z75" i="1"/>
  <c r="Z38" i="1"/>
  <c r="Y668" i="1"/>
  <c r="Z639" i="1"/>
  <c r="Z570" i="1"/>
  <c r="Z510" i="1"/>
  <c r="Z385" i="1"/>
  <c r="Z315" i="1"/>
  <c r="Z242" i="1"/>
  <c r="Z189" i="1"/>
  <c r="Z139" i="1"/>
  <c r="Z131" i="1"/>
  <c r="Y670" i="1"/>
  <c r="Y667" i="1"/>
  <c r="Y669" i="1" s="1"/>
  <c r="Z646" i="1"/>
  <c r="Z611" i="1"/>
  <c r="Y666" i="1"/>
  <c r="Z431" i="1"/>
  <c r="Z404" i="1"/>
  <c r="Z398" i="1"/>
  <c r="Z100" i="1"/>
  <c r="Z91" i="1"/>
  <c r="Z652" i="1"/>
  <c r="Z618" i="1"/>
  <c r="Z462" i="1"/>
  <c r="Z599" i="1"/>
  <c r="Z228" i="1"/>
  <c r="Z183" i="1"/>
  <c r="Z122" i="1"/>
  <c r="Z113" i="1"/>
  <c r="Z262" i="1"/>
  <c r="Z57" i="1"/>
  <c r="Z671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<sst xmlns="http://schemas.openxmlformats.org/spreadsheetml/2006/main" count="3179" uniqueCount="1118">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</sst>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45620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0.5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9">
        <v>4607091385670</v>
      </c>
      <c r="E51" s="790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9">
        <v>4607091385670</v>
      </c>
      <c r="E52" s="790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89">
        <v>4607091385687</v>
      </c>
      <c r="E54" s="790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89">
        <v>4680115882539</v>
      </c>
      <c r="E55" s="790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500</v>
      </c>
      <c r="Y68" s="784">
        <f t="shared" si="11"/>
        <v>507.6</v>
      </c>
      <c r="Z68" s="36">
        <f>IFERROR(IF(Y68=0,"",ROUNDUP(Y68/H68,0)*0.02175),"")</f>
        <v>1.0222499999999999</v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522.22222222222217</v>
      </c>
      <c r="BN68" s="64">
        <f t="shared" si="13"/>
        <v>530.16</v>
      </c>
      <c r="BO68" s="64">
        <f t="shared" si="14"/>
        <v>0.82671957671957652</v>
      </c>
      <c r="BP68" s="64">
        <f t="shared" si="15"/>
        <v>0.83928571428571419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89">
        <v>4607091382952</v>
      </c>
      <c r="E69" s="790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89">
        <v>4680115885899</v>
      </c>
      <c r="E70" s="790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46.296296296296291</v>
      </c>
      <c r="Y75" s="785">
        <f>IFERROR(Y66/H66,"0")+IFERROR(Y67/H67,"0")+IFERROR(Y68/H68,"0")+IFERROR(Y69/H69,"0")+IFERROR(Y70/H70,"0")+IFERROR(Y71/H71,"0")+IFERROR(Y72/H72,"0")+IFERROR(Y73/H73,"0")+IFERROR(Y74/H74,"0")</f>
        <v>47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1.0222499999999999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500</v>
      </c>
      <c r="Y76" s="785">
        <f>IFERROR(SUM(Y66:Y74),"0")</f>
        <v>507.6</v>
      </c>
      <c r="Z76" s="37"/>
      <c r="AA76" s="786"/>
      <c r="AB76" s="786"/>
      <c r="AC76" s="786"/>
    </row>
    <row r="77" spans="1:68" ht="14.25" hidden="1" customHeight="1" x14ac:dyDescent="0.25">
      <c r="A77" s="809" t="s">
        <v>182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4" t="s">
        <v>191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212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2" t="s">
        <v>216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220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03" t="s">
        <v>224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229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237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41" t="s">
        <v>261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791" t="s">
        <v>263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182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4" t="s">
        <v>284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5" t="s">
        <v>287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1000</v>
      </c>
      <c r="Y143" s="784">
        <f t="shared" si="31"/>
        <v>1008</v>
      </c>
      <c r="Z143" s="36">
        <f>IFERROR(IF(Y143=0,"",ROUNDUP(Y143/H143,0)*0.02175),"")</f>
        <v>2.61</v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1066.4285714285713</v>
      </c>
      <c r="BN143" s="64">
        <f t="shared" si="33"/>
        <v>1074.96</v>
      </c>
      <c r="BO143" s="64">
        <f t="shared" si="34"/>
        <v>2.1258503401360542</v>
      </c>
      <c r="BP143" s="64">
        <f t="shared" si="35"/>
        <v>2.1428571428571428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5" t="s">
        <v>295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675</v>
      </c>
      <c r="Y146" s="784">
        <f t="shared" si="31"/>
        <v>675</v>
      </c>
      <c r="Z146" s="36">
        <f>IFERROR(IF(Y146=0,"",ROUNDUP(Y146/H146,0)*0.00753),"")</f>
        <v>1.8825000000000001</v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742.99999999999989</v>
      </c>
      <c r="BN146" s="64">
        <f t="shared" si="33"/>
        <v>742.99999999999989</v>
      </c>
      <c r="BO146" s="64">
        <f t="shared" si="34"/>
        <v>1.6025641025641024</v>
      </c>
      <c r="BP146" s="64">
        <f t="shared" si="35"/>
        <v>1.6025641025641024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369.04761904761904</v>
      </c>
      <c r="Y149" s="785">
        <f>IFERROR(Y142/H142,"0")+IFERROR(Y143/H143,"0")+IFERROR(Y144/H144,"0")+IFERROR(Y145/H145,"0")+IFERROR(Y146/H146,"0")+IFERROR(Y147/H147,"0")+IFERROR(Y148/H148,"0")</f>
        <v>370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4.4924999999999997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1675</v>
      </c>
      <c r="Y150" s="785">
        <f>IFERROR(SUM(Y142:Y148),"0")</f>
        <v>1683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229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791" t="s">
        <v>315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351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352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182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355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791" t="s">
        <v>377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182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229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791" t="s">
        <v>453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473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2" t="s">
        <v>483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182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54" t="s">
        <v>497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499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508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528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531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540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791" t="s">
        <v>559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569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582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593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229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1000</v>
      </c>
      <c r="Y389" s="784">
        <f>IFERROR(IF(X389="",0,CEILING((X389/$H389),1)*$H389),"")</f>
        <v>1006.1999999999999</v>
      </c>
      <c r="Z389" s="36">
        <f>IFERROR(IF(Y389=0,"",ROUNDUP(Y389/H389,0)*0.02175),"")</f>
        <v>2.8057499999999997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1072.3076923076924</v>
      </c>
      <c r="BN389" s="64">
        <f>IFERROR(Y389*I389/H389,"0")</f>
        <v>1078.9559999999999</v>
      </c>
      <c r="BO389" s="64">
        <f>IFERROR(1/J389*(X389/H389),"0")</f>
        <v>2.2893772893772892</v>
      </c>
      <c r="BP389" s="64">
        <f>IFERROR(1/J389*(Y389/H389),"0")</f>
        <v>2.3035714285714284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128.2051282051282</v>
      </c>
      <c r="Y391" s="785">
        <f>IFERROR(Y388/H388,"0")+IFERROR(Y389/H389,"0")+IFERROR(Y390/H390,"0")</f>
        <v>129</v>
      </c>
      <c r="Z391" s="785">
        <f>IFERROR(IF(Z388="",0,Z388),"0")+IFERROR(IF(Z389="",0,Z389),"0")+IFERROR(IF(Z390="",0,Z390),"0")</f>
        <v>2.8057499999999997</v>
      </c>
      <c r="AA391" s="786"/>
      <c r="AB391" s="786"/>
      <c r="AC391" s="786"/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1000</v>
      </c>
      <c r="Y392" s="785">
        <f>IFERROR(SUM(Y388:Y390),"0")</f>
        <v>1006.1999999999999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85</v>
      </c>
      <c r="Y397" s="784">
        <f>IFERROR(IF(X397="",0,CEILING((X397/$H397),1)*$H397),"")</f>
        <v>86.699999999999989</v>
      </c>
      <c r="Z397" s="36">
        <f>IFERROR(IF(Y397=0,"",ROUNDUP(Y397/H397,0)*0.00753),"")</f>
        <v>0.25602000000000003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96.666666666666671</v>
      </c>
      <c r="BN397" s="64">
        <f>IFERROR(Y397*I397/H397,"0")</f>
        <v>98.6</v>
      </c>
      <c r="BO397" s="64">
        <f>IFERROR(1/J397*(X397/H397),"0")</f>
        <v>0.21367521367521369</v>
      </c>
      <c r="BP397" s="64">
        <f>IFERROR(1/J397*(Y397/H397),"0")</f>
        <v>0.21794871794871795</v>
      </c>
    </row>
    <row r="398" spans="1:68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33.333333333333336</v>
      </c>
      <c r="Y398" s="785">
        <f>IFERROR(Y394/H394,"0")+IFERROR(Y395/H395,"0")+IFERROR(Y396/H396,"0")+IFERROR(Y397/H397,"0")</f>
        <v>34</v>
      </c>
      <c r="Z398" s="785">
        <f>IFERROR(IF(Z394="",0,Z394),"0")+IFERROR(IF(Z395="",0,Z395),"0")+IFERROR(IF(Z396="",0,Z396),"0")+IFERROR(IF(Z397="",0,Z397),"0")</f>
        <v>0.25602000000000003</v>
      </c>
      <c r="AA398" s="786"/>
      <c r="AB398" s="786"/>
      <c r="AC398" s="786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85</v>
      </c>
      <c r="Y399" s="785">
        <f>IFERROR(SUM(Y394:Y397),"0")</f>
        <v>86.699999999999989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hidden="1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1000</v>
      </c>
      <c r="Y423" s="784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66.666666666666671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67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1.4572499999999999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1000</v>
      </c>
      <c r="Y432" s="785">
        <f>IFERROR(SUM(Y420:Y430),"0")</f>
        <v>1005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182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229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89">
        <v>4607091384673</v>
      </c>
      <c r="E448" s="790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89">
        <v>4607091384673</v>
      </c>
      <c r="E449" s="790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9" t="s">
        <v>744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">
        <v>749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7000</v>
      </c>
      <c r="Y471" s="784">
        <f t="shared" si="93"/>
        <v>7004.4</v>
      </c>
      <c r="Z471" s="36">
        <f>IFERROR(IF(Y471=0,"",ROUNDUP(Y471/H471,0)*0.02175),"")</f>
        <v>19.531499999999998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7506.1538461538476</v>
      </c>
      <c r="BN471" s="64">
        <f t="shared" si="95"/>
        <v>7510.8720000000003</v>
      </c>
      <c r="BO471" s="64">
        <f t="shared" si="96"/>
        <v>16.025641025641026</v>
      </c>
      <c r="BP471" s="64">
        <f t="shared" si="97"/>
        <v>16.035714285714285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897.43589743589746</v>
      </c>
      <c r="Y477" s="785">
        <f>IFERROR(Y470/H470,"0")+IFERROR(Y471/H471,"0")+IFERROR(Y472/H472,"0")+IFERROR(Y473/H473,"0")+IFERROR(Y474/H474,"0")+IFERROR(Y475/H475,"0")+IFERROR(Y476/H476,"0")</f>
        <v>898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19.531499999999998</v>
      </c>
      <c r="AA477" s="786"/>
      <c r="AB477" s="786"/>
      <c r="AC477" s="786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7000</v>
      </c>
      <c r="Y478" s="785">
        <f>IFERROR(SUM(Y470:Y476),"0")</f>
        <v>7004.4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229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">
        <v>818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182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">
        <v>871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1000</v>
      </c>
      <c r="Y564" s="784">
        <f t="shared" si="104"/>
        <v>1003.2</v>
      </c>
      <c r="Z564" s="36">
        <f t="shared" si="105"/>
        <v>2.2724000000000002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1068.1818181818182</v>
      </c>
      <c r="BN564" s="64">
        <f t="shared" si="107"/>
        <v>1071.5999999999999</v>
      </c>
      <c r="BO564" s="64">
        <f t="shared" si="108"/>
        <v>1.821095571095571</v>
      </c>
      <c r="BP564" s="64">
        <f t="shared" si="109"/>
        <v>1.8269230769230771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189.39393939393938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190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2.2724000000000002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1000</v>
      </c>
      <c r="Y571" s="785">
        <f>IFERROR(SUM(Y559:Y569),"0")</f>
        <v>1003.2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182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hidden="1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89">
        <v>4680115880054</v>
      </c>
      <c r="E574" s="790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89">
        <v>4680115880054</v>
      </c>
      <c r="E575" s="790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7" t="s">
        <v>930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1400</v>
      </c>
      <c r="Y579" s="784">
        <f t="shared" ref="Y579:Y587" si="110">IFERROR(IF(X579="",0,CEILING((X579/$H579),1)*$H579),"")</f>
        <v>1404.48</v>
      </c>
      <c r="Z579" s="36">
        <f>IFERROR(IF(Y579=0,"",ROUNDUP(Y579/H579,0)*0.01196),"")</f>
        <v>3.1813600000000002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1495.4545454545455</v>
      </c>
      <c r="BN579" s="64">
        <f t="shared" ref="BN579:BN587" si="112">IFERROR(Y579*I579/H579,"0")</f>
        <v>1500.2399999999998</v>
      </c>
      <c r="BO579" s="64">
        <f t="shared" ref="BO579:BO587" si="113">IFERROR(1/J579*(X579/H579),"0")</f>
        <v>2.5495337995337994</v>
      </c>
      <c r="BP579" s="64">
        <f t="shared" ref="BP579:BP587" si="114">IFERROR(1/J579*(Y579/H579),"0")</f>
        <v>2.5576923076923079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1400</v>
      </c>
      <c r="Y580" s="784">
        <f t="shared" si="110"/>
        <v>1404.48</v>
      </c>
      <c r="Z580" s="36">
        <f>IFERROR(IF(Y580=0,"",ROUNDUP(Y580/H580,0)*0.01196),"")</f>
        <v>3.1813600000000002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1495.4545454545455</v>
      </c>
      <c r="BN580" s="64">
        <f t="shared" si="112"/>
        <v>1500.2399999999998</v>
      </c>
      <c r="BO580" s="64">
        <f t="shared" si="113"/>
        <v>2.5495337995337994</v>
      </c>
      <c r="BP580" s="64">
        <f t="shared" si="114"/>
        <v>2.5576923076923079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1000</v>
      </c>
      <c r="Y581" s="784">
        <f t="shared" si="110"/>
        <v>1003.2</v>
      </c>
      <c r="Z581" s="36">
        <f>IFERROR(IF(Y581=0,"",ROUNDUP(Y581/H581,0)*0.01196),"")</f>
        <v>2.2724000000000002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1068.1818181818182</v>
      </c>
      <c r="BN581" s="64">
        <f t="shared" si="112"/>
        <v>1071.5999999999999</v>
      </c>
      <c r="BO581" s="64">
        <f t="shared" si="113"/>
        <v>1.821095571095571</v>
      </c>
      <c r="BP581" s="64">
        <f t="shared" si="114"/>
        <v>1.8269230769230771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719.69696969696963</v>
      </c>
      <c r="Y588" s="785">
        <f>IFERROR(Y579/H579,"0")+IFERROR(Y580/H580,"0")+IFERROR(Y581/H581,"0")+IFERROR(Y582/H582,"0")+IFERROR(Y583/H583,"0")+IFERROR(Y584/H584,"0")+IFERROR(Y585/H585,"0")+IFERROR(Y586/H586,"0")+IFERROR(Y587/H587,"0")</f>
        <v>722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8.6351200000000006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3800</v>
      </c>
      <c r="Y589" s="785">
        <f>IFERROR(SUM(Y579:Y587),"0")</f>
        <v>3812.16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229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182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229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182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16060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16108.26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17166.05172605173</v>
      </c>
      <c r="Y667" s="785">
        <f>IFERROR(SUM(BN22:BN663),"0")</f>
        <v>17217.387999999999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34</v>
      </c>
      <c r="Y668" s="38">
        <f>ROUNDUP(SUM(BP22:BP663),0)</f>
        <v>34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18016.05172605173</v>
      </c>
      <c r="Y669" s="785">
        <f>GrossWeightTotalR+PalletQtyTotalR*25</f>
        <v>18067.387999999999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2450.0758500758498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2457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40.472790000000003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351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237</v>
      </c>
      <c r="F674" s="804" t="s">
        <v>263</v>
      </c>
      <c r="G674" s="804" t="s">
        <v>315</v>
      </c>
      <c r="H674" s="804" t="s">
        <v>122</v>
      </c>
      <c r="I674" s="804" t="s">
        <v>352</v>
      </c>
      <c r="J674" s="804" t="s">
        <v>377</v>
      </c>
      <c r="K674" s="804" t="s">
        <v>453</v>
      </c>
      <c r="L674" s="804" t="s">
        <v>473</v>
      </c>
      <c r="M674" s="804" t="s">
        <v>499</v>
      </c>
      <c r="N674" s="781"/>
      <c r="O674" s="804" t="s">
        <v>528</v>
      </c>
      <c r="P674" s="804" t="s">
        <v>531</v>
      </c>
      <c r="Q674" s="804" t="s">
        <v>540</v>
      </c>
      <c r="R674" s="804" t="s">
        <v>559</v>
      </c>
      <c r="S674" s="804" t="s">
        <v>569</v>
      </c>
      <c r="T674" s="804" t="s">
        <v>582</v>
      </c>
      <c r="U674" s="804" t="s">
        <v>593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507.6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1683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1092.8999999999999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1005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7004.4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4815.3600000000006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675,00"/>
        <filter val="128,21"/>
        <filter val="16 060,00"/>
        <filter val="17 166,05"/>
        <filter val="18 016,05"/>
        <filter val="189,39"/>
        <filter val="2 450,08"/>
        <filter val="3 800,00"/>
        <filter val="33,33"/>
        <filter val="34"/>
        <filter val="369,05"/>
        <filter val="46,30"/>
        <filter val="500,00"/>
        <filter val="66,67"/>
        <filter val="675,00"/>
        <filter val="7 000,00"/>
        <filter val="719,70"/>
        <filter val="85,00"/>
        <filter val="897,44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