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647754-5981-4BD4-8331-0739AD2A28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BO239" i="1"/>
  <c r="BM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P218" i="1"/>
  <c r="BO217" i="1"/>
  <c r="BM217" i="1"/>
  <c r="Y217" i="1"/>
  <c r="BO216" i="1"/>
  <c r="BN216" i="1"/>
  <c r="BM216" i="1"/>
  <c r="Z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Z41" i="1" s="1"/>
  <c r="Z42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17" i="1" l="1"/>
  <c r="BN217" i="1"/>
  <c r="Z217" i="1"/>
  <c r="BP221" i="1"/>
  <c r="BN221" i="1"/>
  <c r="Z221" i="1"/>
  <c r="BP223" i="1"/>
  <c r="BN223" i="1"/>
  <c r="Z223" i="1"/>
  <c r="BP226" i="1"/>
  <c r="BN226" i="1"/>
  <c r="Z226" i="1"/>
  <c r="BP239" i="1"/>
  <c r="BN239" i="1"/>
  <c r="Z239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81" i="1"/>
  <c r="BN481" i="1"/>
  <c r="Z481" i="1"/>
  <c r="BP534" i="1"/>
  <c r="BN534" i="1"/>
  <c r="Z534" i="1"/>
  <c r="BP577" i="1"/>
  <c r="BN577" i="1"/>
  <c r="Z577" i="1"/>
  <c r="B615" i="1"/>
  <c r="X607" i="1"/>
  <c r="Y34" i="1"/>
  <c r="Z37" i="1"/>
  <c r="Z38" i="1" s="1"/>
  <c r="BN37" i="1"/>
  <c r="BP37" i="1"/>
  <c r="Y38" i="1"/>
  <c r="Z68" i="1"/>
  <c r="BN68" i="1"/>
  <c r="Z75" i="1"/>
  <c r="BN75" i="1"/>
  <c r="Y78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2" i="1"/>
  <c r="Z95" i="1"/>
  <c r="BN95" i="1"/>
  <c r="E615" i="1"/>
  <c r="Z107" i="1"/>
  <c r="BN107" i="1"/>
  <c r="Y112" i="1"/>
  <c r="Z118" i="1"/>
  <c r="BN118" i="1"/>
  <c r="Z119" i="1"/>
  <c r="BN119" i="1"/>
  <c r="Z135" i="1"/>
  <c r="BN135" i="1"/>
  <c r="Z156" i="1"/>
  <c r="BN156" i="1"/>
  <c r="Z169" i="1"/>
  <c r="BN169" i="1"/>
  <c r="Z183" i="1"/>
  <c r="BN183" i="1"/>
  <c r="Y192" i="1"/>
  <c r="Z196" i="1"/>
  <c r="BN196" i="1"/>
  <c r="Z210" i="1"/>
  <c r="BN210" i="1"/>
  <c r="BP220" i="1"/>
  <c r="BN220" i="1"/>
  <c r="Z220" i="1"/>
  <c r="BP222" i="1"/>
  <c r="BN222" i="1"/>
  <c r="Z222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5" i="1"/>
  <c r="BN385" i="1"/>
  <c r="Z385" i="1"/>
  <c r="BP470" i="1"/>
  <c r="BN470" i="1"/>
  <c r="Z470" i="1"/>
  <c r="BP520" i="1"/>
  <c r="BN520" i="1"/>
  <c r="Z520" i="1"/>
  <c r="Y579" i="1"/>
  <c r="Y578" i="1"/>
  <c r="BP576" i="1"/>
  <c r="BN576" i="1"/>
  <c r="Z576" i="1"/>
  <c r="Z578" i="1" s="1"/>
  <c r="Y227" i="1"/>
  <c r="Y344" i="1"/>
  <c r="BP51" i="1"/>
  <c r="BN51" i="1"/>
  <c r="Z51" i="1"/>
  <c r="Y63" i="1"/>
  <c r="Y62" i="1"/>
  <c r="BP60" i="1"/>
  <c r="BN60" i="1"/>
  <c r="Z60" i="1"/>
  <c r="BP109" i="1"/>
  <c r="BN109" i="1"/>
  <c r="Z109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42" i="1"/>
  <c r="BN242" i="1"/>
  <c r="Z242" i="1"/>
  <c r="BP252" i="1"/>
  <c r="BN252" i="1"/>
  <c r="Z252" i="1"/>
  <c r="BP303" i="1"/>
  <c r="BN303" i="1"/>
  <c r="Z303" i="1"/>
  <c r="BP336" i="1"/>
  <c r="BN336" i="1"/>
  <c r="Z336" i="1"/>
  <c r="BP367" i="1"/>
  <c r="BN367" i="1"/>
  <c r="Z367" i="1"/>
  <c r="BP379" i="1"/>
  <c r="BN379" i="1"/>
  <c r="Z379" i="1"/>
  <c r="BP383" i="1"/>
  <c r="BN383" i="1"/>
  <c r="Z383" i="1"/>
  <c r="BP403" i="1"/>
  <c r="BN403" i="1"/>
  <c r="Z403" i="1"/>
  <c r="BP438" i="1"/>
  <c r="BN438" i="1"/>
  <c r="Z438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7" i="1"/>
  <c r="Y46" i="1"/>
  <c r="BP45" i="1"/>
  <c r="BN45" i="1"/>
  <c r="Z45" i="1"/>
  <c r="Z46" i="1" s="1"/>
  <c r="BP70" i="1"/>
  <c r="BN70" i="1"/>
  <c r="Z70" i="1"/>
  <c r="BP102" i="1"/>
  <c r="BN102" i="1"/>
  <c r="Z102" i="1"/>
  <c r="BP125" i="1"/>
  <c r="BN125" i="1"/>
  <c r="Z125" i="1"/>
  <c r="BP321" i="1"/>
  <c r="BN321" i="1"/>
  <c r="Z321" i="1"/>
  <c r="BP434" i="1"/>
  <c r="BN434" i="1"/>
  <c r="Z434" i="1"/>
  <c r="X606" i="1"/>
  <c r="X608" i="1" s="1"/>
  <c r="X609" i="1"/>
  <c r="Z27" i="1"/>
  <c r="BN27" i="1"/>
  <c r="Z33" i="1"/>
  <c r="BN33" i="1"/>
  <c r="Y43" i="1"/>
  <c r="Y42" i="1"/>
  <c r="BP41" i="1"/>
  <c r="BN41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BP241" i="1"/>
  <c r="BN241" i="1"/>
  <c r="Z241" i="1"/>
  <c r="BP246" i="1"/>
  <c r="BN246" i="1"/>
  <c r="Z246" i="1"/>
  <c r="BP285" i="1"/>
  <c r="BN285" i="1"/>
  <c r="Z285" i="1"/>
  <c r="BP313" i="1"/>
  <c r="BN313" i="1"/>
  <c r="Z313" i="1"/>
  <c r="Y332" i="1"/>
  <c r="BP327" i="1"/>
  <c r="BN327" i="1"/>
  <c r="Z327" i="1"/>
  <c r="BP348" i="1"/>
  <c r="BN348" i="1"/>
  <c r="Z348" i="1"/>
  <c r="BP371" i="1"/>
  <c r="BN371" i="1"/>
  <c r="Z371" i="1"/>
  <c r="Y391" i="1"/>
  <c r="BP389" i="1"/>
  <c r="BN389" i="1"/>
  <c r="Z389" i="1"/>
  <c r="BP411" i="1"/>
  <c r="BN411" i="1"/>
  <c r="Z411" i="1"/>
  <c r="BP435" i="1"/>
  <c r="BN435" i="1"/>
  <c r="Z435" i="1"/>
  <c r="BP439" i="1"/>
  <c r="BN439" i="1"/>
  <c r="Z439" i="1"/>
  <c r="BP443" i="1"/>
  <c r="BN443" i="1"/>
  <c r="Z443" i="1"/>
  <c r="BP449" i="1"/>
  <c r="BN449" i="1"/>
  <c r="Z449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497" i="1"/>
  <c r="Y58" i="1"/>
  <c r="Y72" i="1"/>
  <c r="Y77" i="1"/>
  <c r="Y98" i="1"/>
  <c r="Y113" i="1"/>
  <c r="Y122" i="1"/>
  <c r="Y136" i="1"/>
  <c r="Y142" i="1"/>
  <c r="G615" i="1"/>
  <c r="Y153" i="1"/>
  <c r="Y164" i="1"/>
  <c r="Y172" i="1"/>
  <c r="Y179" i="1"/>
  <c r="J615" i="1"/>
  <c r="Y203" i="1"/>
  <c r="Y213" i="1"/>
  <c r="Y236" i="1"/>
  <c r="Y322" i="1"/>
  <c r="Y331" i="1"/>
  <c r="Y338" i="1"/>
  <c r="Y362" i="1"/>
  <c r="Y386" i="1"/>
  <c r="BP442" i="1"/>
  <c r="BN442" i="1"/>
  <c r="Z442" i="1"/>
  <c r="BP448" i="1"/>
  <c r="BN448" i="1"/>
  <c r="Z448" i="1"/>
  <c r="BP461" i="1"/>
  <c r="BN461" i="1"/>
  <c r="Z461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477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Z57" i="1" s="1"/>
  <c r="BN52" i="1"/>
  <c r="BP52" i="1"/>
  <c r="Z54" i="1"/>
  <c r="BN54" i="1"/>
  <c r="Z56" i="1"/>
  <c r="BN56" i="1"/>
  <c r="Y57" i="1"/>
  <c r="D615" i="1"/>
  <c r="Z67" i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5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BN168" i="1"/>
  <c r="BP168" i="1"/>
  <c r="Z170" i="1"/>
  <c r="BN170" i="1"/>
  <c r="Z176" i="1"/>
  <c r="Z178" i="1" s="1"/>
  <c r="BN176" i="1"/>
  <c r="BP176" i="1"/>
  <c r="I615" i="1"/>
  <c r="Z184" i="1"/>
  <c r="Z191" i="1" s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Z227" i="1" s="1"/>
  <c r="BN218" i="1"/>
  <c r="BP218" i="1"/>
  <c r="Z219" i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H9" i="1"/>
  <c r="Y24" i="1"/>
  <c r="Y104" i="1"/>
  <c r="Y147" i="1"/>
  <c r="Y197" i="1"/>
  <c r="BP224" i="1"/>
  <c r="BN224" i="1"/>
  <c r="Z224" i="1"/>
  <c r="Y235" i="1"/>
  <c r="BP230" i="1"/>
  <c r="BN230" i="1"/>
  <c r="Z230" i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K615" i="1"/>
  <c r="Y248" i="1"/>
  <c r="Y269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Z462" i="1" s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97" i="1" l="1"/>
  <c r="Z380" i="1"/>
  <c r="Z344" i="1"/>
  <c r="Z331" i="1"/>
  <c r="Z322" i="1"/>
  <c r="Z247" i="1"/>
  <c r="Z152" i="1"/>
  <c r="Z591" i="1"/>
  <c r="Z268" i="1"/>
  <c r="Z289" i="1"/>
  <c r="Z172" i="1"/>
  <c r="Z72" i="1"/>
  <c r="Z62" i="1"/>
  <c r="Z564" i="1"/>
  <c r="Z585" i="1"/>
  <c r="Z451" i="1"/>
  <c r="Z399" i="1"/>
  <c r="Y605" i="1"/>
  <c r="Z315" i="1"/>
  <c r="Y607" i="1"/>
  <c r="Z573" i="1"/>
  <c r="Z557" i="1"/>
  <c r="Z535" i="1"/>
  <c r="Z521" i="1"/>
  <c r="Z477" i="1"/>
  <c r="Z413" i="1"/>
  <c r="Z375" i="1"/>
  <c r="Z350" i="1"/>
  <c r="Z280" i="1"/>
  <c r="Z259" i="1"/>
  <c r="Z235" i="1"/>
  <c r="Z213" i="1"/>
  <c r="Z34" i="1"/>
  <c r="Y609" i="1"/>
  <c r="Y606" i="1"/>
  <c r="Y608" i="1" l="1"/>
  <c r="Z610" i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<sst xmlns="http://schemas.openxmlformats.org/spreadsheetml/2006/main" count="2527" uniqueCount="821">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</sst>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367" sqref="AB36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45512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Четверг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0.45833333333333331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hidden="1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hidden="1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hidden="1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hidden="1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hidden="1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hidden="1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hidden="1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0</v>
      </c>
      <c r="Y252" s="385">
        <f t="shared" si="47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hidden="1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hidden="1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hidden="1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1700</v>
      </c>
      <c r="Y367" s="385">
        <f t="shared" si="62"/>
        <v>1710</v>
      </c>
      <c r="Z367" s="36">
        <f>IFERROR(IF(Y367=0,"",ROUNDUP(Y367/H367,0)*0.02175),"")</f>
        <v>2.4794999999999998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1754.4</v>
      </c>
      <c r="BN367" s="64">
        <f t="shared" si="64"/>
        <v>1764.72</v>
      </c>
      <c r="BO367" s="64">
        <f t="shared" si="65"/>
        <v>2.3611111111111107</v>
      </c>
      <c r="BP367" s="64">
        <f t="shared" si="66"/>
        <v>2.375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1600</v>
      </c>
      <c r="Y369" s="385">
        <f t="shared" si="62"/>
        <v>1605</v>
      </c>
      <c r="Z369" s="36">
        <f>IFERROR(IF(Y369=0,"",ROUNDUP(Y369/H369,0)*0.02175),"")</f>
        <v>2.3272499999999998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1651.2</v>
      </c>
      <c r="BN369" s="64">
        <f t="shared" si="64"/>
        <v>1656.3600000000001</v>
      </c>
      <c r="BO369" s="64">
        <f t="shared" si="65"/>
        <v>2.2222222222222223</v>
      </c>
      <c r="BP369" s="64">
        <f t="shared" si="66"/>
        <v>2.2291666666666665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1200</v>
      </c>
      <c r="Y371" s="385">
        <f t="shared" si="62"/>
        <v>1200</v>
      </c>
      <c r="Z371" s="36">
        <f>IFERROR(IF(Y371=0,"",ROUNDUP(Y371/H371,0)*0.02175),"")</f>
        <v>1.7399999999999998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1238.4000000000001</v>
      </c>
      <c r="BN371" s="64">
        <f t="shared" si="64"/>
        <v>1238.4000000000001</v>
      </c>
      <c r="BO371" s="64">
        <f t="shared" si="65"/>
        <v>1.6666666666666665</v>
      </c>
      <c r="BP371" s="64">
        <f t="shared" si="66"/>
        <v>1.6666666666666665</v>
      </c>
    </row>
    <row r="372" spans="1:68" ht="27" hidden="1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300</v>
      </c>
      <c r="Y375" s="386">
        <f>IFERROR(Y366/H366,"0")+IFERROR(Y367/H367,"0")+IFERROR(Y368/H368,"0")+IFERROR(Y369/H369,"0")+IFERROR(Y370/H370,"0")+IFERROR(Y371/H371,"0")+IFERROR(Y372/H372,"0")+IFERROR(Y373/H373,"0")+IFERROR(Y374/H374,"0")</f>
        <v>301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6.5467499999999994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4500</v>
      </c>
      <c r="Y376" s="386">
        <f>IFERROR(SUM(Y366:Y374),"0")</f>
        <v>4515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hidden="1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hidden="1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hidden="1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hidden="1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hidden="1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hidden="1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hidden="1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hidden="1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hidden="1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hidden="1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hidden="1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hidden="1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6000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6015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6192</v>
      </c>
      <c r="Y606" s="386">
        <f>IFERROR(SUM(BN22:BN602),"0")</f>
        <v>6207.48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9</v>
      </c>
      <c r="Y607" s="38">
        <f>ROUNDUP(SUM(BP22:BP602),0)</f>
        <v>9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6417</v>
      </c>
      <c r="Y608" s="386">
        <f>GrossWeightTotalR+PalletQtyTotalR*25</f>
        <v>6432.48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400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401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8.7217500000000001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76"/>
      <c r="M615" s="46">
        <f>IFERROR(Y251*1,"0")+IFERROR(Y252*1,"0")+IFERROR(Y253*1,"0")+IFERROR(Y254*1,"0")+IFERROR(Y255*1,"0")+IFERROR(Y256*1,"0")+IFERROR(Y257*1,"0")+IFERROR(Y258*1,"0")</f>
        <v>0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6015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500,00"/>
        <filter val="1 600,00"/>
        <filter val="1 700,00"/>
        <filter val="100,00"/>
        <filter val="300,00"/>
        <filter val="4 500,00"/>
        <filter val="400,00"/>
        <filter val="6 000,00"/>
        <filter val="6 192,00"/>
        <filter val="6 417,00"/>
        <filter val="9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