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B4AFD3-746F-406B-9D20-DA27FA8B0E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P577" i="1" s="1"/>
  <c r="BO576" i="1"/>
  <c r="BM576" i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Y545" i="1" s="1"/>
  <c r="P544" i="1"/>
  <c r="X542" i="1"/>
  <c r="X541" i="1"/>
  <c r="BO540" i="1"/>
  <c r="BM540" i="1"/>
  <c r="Y540" i="1"/>
  <c r="P540" i="1"/>
  <c r="BO539" i="1"/>
  <c r="BM539" i="1"/>
  <c r="Y539" i="1"/>
  <c r="BP539" i="1" s="1"/>
  <c r="P539" i="1"/>
  <c r="BP538" i="1"/>
  <c r="BO538" i="1"/>
  <c r="BN538" i="1"/>
  <c r="BM538" i="1"/>
  <c r="Z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O532" i="1"/>
  <c r="BM532" i="1"/>
  <c r="Y532" i="1"/>
  <c r="BP532" i="1" s="1"/>
  <c r="P532" i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Y535" i="1" s="1"/>
  <c r="P529" i="1"/>
  <c r="X527" i="1"/>
  <c r="X526" i="1"/>
  <c r="BO525" i="1"/>
  <c r="BM525" i="1"/>
  <c r="Y525" i="1"/>
  <c r="Y527" i="1" s="1"/>
  <c r="P525" i="1"/>
  <c r="BP524" i="1"/>
  <c r="BO524" i="1"/>
  <c r="BN524" i="1"/>
  <c r="BM524" i="1"/>
  <c r="Z524" i="1"/>
  <c r="Y524" i="1"/>
  <c r="P524" i="1"/>
  <c r="X522" i="1"/>
  <c r="X521" i="1"/>
  <c r="BO520" i="1"/>
  <c r="BM520" i="1"/>
  <c r="Y520" i="1"/>
  <c r="P520" i="1"/>
  <c r="BO519" i="1"/>
  <c r="BM519" i="1"/>
  <c r="Y519" i="1"/>
  <c r="BP519" i="1" s="1"/>
  <c r="P519" i="1"/>
  <c r="BO518" i="1"/>
  <c r="BM518" i="1"/>
  <c r="Y518" i="1"/>
  <c r="BP518" i="1" s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Y503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M476" i="1"/>
  <c r="Y476" i="1"/>
  <c r="Z476" i="1" s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Y463" i="1" s="1"/>
  <c r="P459" i="1"/>
  <c r="X457" i="1"/>
  <c r="X456" i="1"/>
  <c r="BO455" i="1"/>
  <c r="BM455" i="1"/>
  <c r="Y455" i="1"/>
  <c r="BP455" i="1" s="1"/>
  <c r="P455" i="1"/>
  <c r="BO454" i="1"/>
  <c r="BM454" i="1"/>
  <c r="Y454" i="1"/>
  <c r="P454" i="1"/>
  <c r="X452" i="1"/>
  <c r="X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P431" i="1"/>
  <c r="BO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P428" i="1" s="1"/>
  <c r="BO427" i="1"/>
  <c r="BM427" i="1"/>
  <c r="Y427" i="1"/>
  <c r="Y451" i="1" s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O417" i="1"/>
  <c r="BM417" i="1"/>
  <c r="Y417" i="1"/>
  <c r="P417" i="1"/>
  <c r="BO416" i="1"/>
  <c r="BM416" i="1"/>
  <c r="Y416" i="1"/>
  <c r="Y419" i="1" s="1"/>
  <c r="P416" i="1"/>
  <c r="X414" i="1"/>
  <c r="X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Y413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BO396" i="1"/>
  <c r="BM396" i="1"/>
  <c r="Y396" i="1"/>
  <c r="P396" i="1"/>
  <c r="BO395" i="1"/>
  <c r="BM395" i="1"/>
  <c r="Y395" i="1"/>
  <c r="X615" i="1" s="1"/>
  <c r="P395" i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X387" i="1"/>
  <c r="X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BP383" i="1" s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W615" i="1" s="1"/>
  <c r="P366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BP341" i="1" s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Z326" i="1" s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Y322" i="1" s="1"/>
  <c r="P318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K615" i="1" s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Y236" i="1" s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O218" i="1"/>
  <c r="BM218" i="1"/>
  <c r="Y218" i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X203" i="1"/>
  <c r="X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P195" i="1"/>
  <c r="BO195" i="1"/>
  <c r="BN195" i="1"/>
  <c r="BM195" i="1"/>
  <c r="Z195" i="1"/>
  <c r="Y195" i="1"/>
  <c r="P195" i="1"/>
  <c r="X192" i="1"/>
  <c r="X191" i="1"/>
  <c r="BO190" i="1"/>
  <c r="BM190" i="1"/>
  <c r="Y190" i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O186" i="1"/>
  <c r="BM186" i="1"/>
  <c r="Y186" i="1"/>
  <c r="P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Y92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Y78" i="1" s="1"/>
  <c r="P76" i="1"/>
  <c r="BP75" i="1"/>
  <c r="BO75" i="1"/>
  <c r="BN75" i="1"/>
  <c r="BM75" i="1"/>
  <c r="Z75" i="1"/>
  <c r="Y75" i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P66" i="1"/>
  <c r="X63" i="1"/>
  <c r="X62" i="1"/>
  <c r="BO61" i="1"/>
  <c r="BM61" i="1"/>
  <c r="Y61" i="1"/>
  <c r="BO60" i="1"/>
  <c r="BM60" i="1"/>
  <c r="Y60" i="1"/>
  <c r="BN60" i="1" s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605" i="1" s="1"/>
  <c r="X23" i="1"/>
  <c r="BO22" i="1"/>
  <c r="X607" i="1" s="1"/>
  <c r="BM22" i="1"/>
  <c r="Y22" i="1"/>
  <c r="B615" i="1" s="1"/>
  <c r="P22" i="1"/>
  <c r="H10" i="1"/>
  <c r="A9" i="1"/>
  <c r="A10" i="1" s="1"/>
  <c r="D7" i="1"/>
  <c r="Q6" i="1"/>
  <c r="P2" i="1"/>
  <c r="Z29" i="1" l="1"/>
  <c r="BN29" i="1"/>
  <c r="Z30" i="1"/>
  <c r="BN30" i="1"/>
  <c r="Z31" i="1"/>
  <c r="BN31" i="1"/>
  <c r="Z55" i="1"/>
  <c r="BN55" i="1"/>
  <c r="Z60" i="1"/>
  <c r="Z111" i="1"/>
  <c r="BN111" i="1"/>
  <c r="Z131" i="1"/>
  <c r="BN131" i="1"/>
  <c r="Z146" i="1"/>
  <c r="BN146" i="1"/>
  <c r="Z163" i="1"/>
  <c r="BN163" i="1"/>
  <c r="Z175" i="1"/>
  <c r="BN175" i="1"/>
  <c r="Y178" i="1"/>
  <c r="Z188" i="1"/>
  <c r="BN188" i="1"/>
  <c r="Z205" i="1"/>
  <c r="BN205" i="1"/>
  <c r="Y214" i="1"/>
  <c r="Z251" i="1"/>
  <c r="BN251" i="1"/>
  <c r="Z252" i="1"/>
  <c r="BN252" i="1"/>
  <c r="Y260" i="1"/>
  <c r="Z285" i="1"/>
  <c r="BN285" i="1"/>
  <c r="Z321" i="1"/>
  <c r="BN321" i="1"/>
  <c r="Z342" i="1"/>
  <c r="BN342" i="1"/>
  <c r="Z369" i="1"/>
  <c r="BN369" i="1"/>
  <c r="Z383" i="1"/>
  <c r="BN383" i="1"/>
  <c r="Z411" i="1"/>
  <c r="BN411" i="1"/>
  <c r="Z434" i="1"/>
  <c r="BN434" i="1"/>
  <c r="Z481" i="1"/>
  <c r="BN481" i="1"/>
  <c r="Z518" i="1"/>
  <c r="BN518" i="1"/>
  <c r="Z532" i="1"/>
  <c r="BN532" i="1"/>
  <c r="Z576" i="1"/>
  <c r="BN576" i="1"/>
  <c r="BP576" i="1"/>
  <c r="Z577" i="1"/>
  <c r="BN577" i="1"/>
  <c r="Y578" i="1"/>
  <c r="BP71" i="1"/>
  <c r="BN71" i="1"/>
  <c r="Z71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Y172" i="1"/>
  <c r="BP167" i="1"/>
  <c r="BN167" i="1"/>
  <c r="Z167" i="1"/>
  <c r="BP177" i="1"/>
  <c r="BN177" i="1"/>
  <c r="Z177" i="1"/>
  <c r="BP190" i="1"/>
  <c r="BN190" i="1"/>
  <c r="Z190" i="1"/>
  <c r="BP207" i="1"/>
  <c r="BN207" i="1"/>
  <c r="Z207" i="1"/>
  <c r="BP218" i="1"/>
  <c r="BN218" i="1"/>
  <c r="Z218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BP325" i="1"/>
  <c r="BN325" i="1"/>
  <c r="Z325" i="1"/>
  <c r="Y338" i="1"/>
  <c r="BP334" i="1"/>
  <c r="BN334" i="1"/>
  <c r="Z334" i="1"/>
  <c r="BP367" i="1"/>
  <c r="BN367" i="1"/>
  <c r="Z367" i="1"/>
  <c r="BP379" i="1"/>
  <c r="BN379" i="1"/>
  <c r="Z379" i="1"/>
  <c r="BP396" i="1"/>
  <c r="BN396" i="1"/>
  <c r="Z396" i="1"/>
  <c r="BP409" i="1"/>
  <c r="BN409" i="1"/>
  <c r="Z409" i="1"/>
  <c r="BP448" i="1"/>
  <c r="BN448" i="1"/>
  <c r="Z448" i="1"/>
  <c r="Z615" i="1"/>
  <c r="Y467" i="1"/>
  <c r="BP466" i="1"/>
  <c r="BN466" i="1"/>
  <c r="Z466" i="1"/>
  <c r="Z467" i="1" s="1"/>
  <c r="Y477" i="1"/>
  <c r="BP470" i="1"/>
  <c r="BN470" i="1"/>
  <c r="Z470" i="1"/>
  <c r="BP472" i="1"/>
  <c r="BN472" i="1"/>
  <c r="Z472" i="1"/>
  <c r="BP516" i="1"/>
  <c r="BN516" i="1"/>
  <c r="Z516" i="1"/>
  <c r="BP530" i="1"/>
  <c r="BN530" i="1"/>
  <c r="Z530" i="1"/>
  <c r="BP540" i="1"/>
  <c r="BN540" i="1"/>
  <c r="Z540" i="1"/>
  <c r="BP551" i="1"/>
  <c r="BN551" i="1"/>
  <c r="Z551" i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BP61" i="1"/>
  <c r="BN61" i="1"/>
  <c r="Z61" i="1"/>
  <c r="Z62" i="1" s="1"/>
  <c r="BP66" i="1"/>
  <c r="BN66" i="1"/>
  <c r="Z66" i="1"/>
  <c r="X606" i="1"/>
  <c r="X608" i="1" s="1"/>
  <c r="X609" i="1"/>
  <c r="Z27" i="1"/>
  <c r="BN27" i="1"/>
  <c r="Z33" i="1"/>
  <c r="BN33" i="1"/>
  <c r="Z53" i="1"/>
  <c r="BN53" i="1"/>
  <c r="Y63" i="1"/>
  <c r="Y62" i="1"/>
  <c r="BP60" i="1"/>
  <c r="BP70" i="1"/>
  <c r="BN70" i="1"/>
  <c r="Z70" i="1"/>
  <c r="E615" i="1"/>
  <c r="BP102" i="1"/>
  <c r="BN102" i="1"/>
  <c r="Z102" i="1"/>
  <c r="BP109" i="1"/>
  <c r="BN109" i="1"/>
  <c r="Z109" i="1"/>
  <c r="BP125" i="1"/>
  <c r="BN125" i="1"/>
  <c r="Z125" i="1"/>
  <c r="Y141" i="1"/>
  <c r="BP139" i="1"/>
  <c r="BN139" i="1"/>
  <c r="Z139" i="1"/>
  <c r="BP161" i="1"/>
  <c r="BN161" i="1"/>
  <c r="Z161" i="1"/>
  <c r="BP171" i="1"/>
  <c r="BN171" i="1"/>
  <c r="Z171" i="1"/>
  <c r="BP185" i="1"/>
  <c r="BN185" i="1"/>
  <c r="Z185" i="1"/>
  <c r="BP186" i="1"/>
  <c r="BN186" i="1"/>
  <c r="Z186" i="1"/>
  <c r="Z191" i="1" s="1"/>
  <c r="BP201" i="1"/>
  <c r="BN201" i="1"/>
  <c r="Z201" i="1"/>
  <c r="BP211" i="1"/>
  <c r="BN211" i="1"/>
  <c r="Z211" i="1"/>
  <c r="BP219" i="1"/>
  <c r="BN219" i="1"/>
  <c r="Z219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Y337" i="1"/>
  <c r="BP348" i="1"/>
  <c r="BN348" i="1"/>
  <c r="Z348" i="1"/>
  <c r="BP371" i="1"/>
  <c r="BN371" i="1"/>
  <c r="Z371" i="1"/>
  <c r="BP385" i="1"/>
  <c r="BN385" i="1"/>
  <c r="Z385" i="1"/>
  <c r="BP397" i="1"/>
  <c r="BN397" i="1"/>
  <c r="Z397" i="1"/>
  <c r="BP417" i="1"/>
  <c r="BN417" i="1"/>
  <c r="Z417" i="1"/>
  <c r="Y72" i="1"/>
  <c r="Y77" i="1"/>
  <c r="Y98" i="1"/>
  <c r="Y113" i="1"/>
  <c r="Y122" i="1"/>
  <c r="Y136" i="1"/>
  <c r="Y142" i="1"/>
  <c r="G615" i="1"/>
  <c r="Y153" i="1"/>
  <c r="Y164" i="1"/>
  <c r="Y179" i="1"/>
  <c r="Y213" i="1"/>
  <c r="Y227" i="1"/>
  <c r="Y235" i="1"/>
  <c r="Q615" i="1"/>
  <c r="R615" i="1"/>
  <c r="U615" i="1"/>
  <c r="V615" i="1"/>
  <c r="Y361" i="1"/>
  <c r="Y387" i="1"/>
  <c r="Y391" i="1"/>
  <c r="Y405" i="1"/>
  <c r="BP430" i="1"/>
  <c r="BN430" i="1"/>
  <c r="BP438" i="1"/>
  <c r="BN438" i="1"/>
  <c r="Z438" i="1"/>
  <c r="Y457" i="1"/>
  <c r="BN454" i="1"/>
  <c r="Z454" i="1"/>
  <c r="BP460" i="1"/>
  <c r="Z460" i="1"/>
  <c r="BP471" i="1"/>
  <c r="BN471" i="1"/>
  <c r="Z471" i="1"/>
  <c r="BP473" i="1"/>
  <c r="BN473" i="1"/>
  <c r="Z473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20" i="1"/>
  <c r="BN520" i="1"/>
  <c r="Z520" i="1"/>
  <c r="BP534" i="1"/>
  <c r="BN534" i="1"/>
  <c r="Z534" i="1"/>
  <c r="Y557" i="1"/>
  <c r="Z550" i="1"/>
  <c r="BP561" i="1"/>
  <c r="BN561" i="1"/>
  <c r="Z561" i="1"/>
  <c r="BP563" i="1"/>
  <c r="BN563" i="1"/>
  <c r="Z563" i="1"/>
  <c r="Y591" i="1"/>
  <c r="BP589" i="1"/>
  <c r="BN589" i="1"/>
  <c r="Z589" i="1"/>
  <c r="Z591" i="1" s="1"/>
  <c r="Y497" i="1"/>
  <c r="AC615" i="1"/>
  <c r="Y526" i="1"/>
  <c r="Y541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2" i="1"/>
  <c r="BN32" i="1"/>
  <c r="Y35" i="1"/>
  <c r="C615" i="1"/>
  <c r="Z52" i="1"/>
  <c r="BN52" i="1"/>
  <c r="Z54" i="1"/>
  <c r="BN54" i="1"/>
  <c r="Z56" i="1"/>
  <c r="BN56" i="1"/>
  <c r="Y57" i="1"/>
  <c r="D615" i="1"/>
  <c r="Z67" i="1"/>
  <c r="BN67" i="1"/>
  <c r="BP67" i="1"/>
  <c r="Z69" i="1"/>
  <c r="BN69" i="1"/>
  <c r="Y73" i="1"/>
  <c r="Z76" i="1"/>
  <c r="Z77" i="1" s="1"/>
  <c r="BN76" i="1"/>
  <c r="BP76" i="1"/>
  <c r="Z89" i="1"/>
  <c r="BN89" i="1"/>
  <c r="BP89" i="1"/>
  <c r="Z90" i="1"/>
  <c r="BN90" i="1"/>
  <c r="Y91" i="1"/>
  <c r="Z94" i="1"/>
  <c r="BN94" i="1"/>
  <c r="BP94" i="1"/>
  <c r="Z96" i="1"/>
  <c r="BN96" i="1"/>
  <c r="Y97" i="1"/>
  <c r="Z101" i="1"/>
  <c r="Z104" i="1" s="1"/>
  <c r="BN101" i="1"/>
  <c r="BP101" i="1"/>
  <c r="Y105" i="1"/>
  <c r="Z108" i="1"/>
  <c r="BN108" i="1"/>
  <c r="BP108" i="1"/>
  <c r="Z110" i="1"/>
  <c r="BN110" i="1"/>
  <c r="F615" i="1"/>
  <c r="Z117" i="1"/>
  <c r="BN117" i="1"/>
  <c r="BP117" i="1"/>
  <c r="Z120" i="1"/>
  <c r="BN120" i="1"/>
  <c r="Y121" i="1"/>
  <c r="Z124" i="1"/>
  <c r="BN124" i="1"/>
  <c r="BP124" i="1"/>
  <c r="Z126" i="1"/>
  <c r="BN126" i="1"/>
  <c r="Y127" i="1"/>
  <c r="Z130" i="1"/>
  <c r="BN130" i="1"/>
  <c r="BP130" i="1"/>
  <c r="Z132" i="1"/>
  <c r="BN132" i="1"/>
  <c r="Z134" i="1"/>
  <c r="BN134" i="1"/>
  <c r="Y137" i="1"/>
  <c r="Z140" i="1"/>
  <c r="Z141" i="1" s="1"/>
  <c r="BN140" i="1"/>
  <c r="BP140" i="1"/>
  <c r="Z145" i="1"/>
  <c r="BN145" i="1"/>
  <c r="BP145" i="1"/>
  <c r="Y148" i="1"/>
  <c r="Z151" i="1"/>
  <c r="BN151" i="1"/>
  <c r="BP151" i="1"/>
  <c r="Z155" i="1"/>
  <c r="Z157" i="1" s="1"/>
  <c r="BN155" i="1"/>
  <c r="BP155" i="1"/>
  <c r="Y158" i="1"/>
  <c r="H615" i="1"/>
  <c r="Z162" i="1"/>
  <c r="BN162" i="1"/>
  <c r="BP162" i="1"/>
  <c r="Y165" i="1"/>
  <c r="Z168" i="1"/>
  <c r="BN168" i="1"/>
  <c r="Z170" i="1"/>
  <c r="BN170" i="1"/>
  <c r="Y173" i="1"/>
  <c r="Z176" i="1"/>
  <c r="Z178" i="1" s="1"/>
  <c r="BN176" i="1"/>
  <c r="BP176" i="1"/>
  <c r="I615" i="1"/>
  <c r="Y192" i="1"/>
  <c r="Z184" i="1"/>
  <c r="BN184" i="1"/>
  <c r="BP189" i="1"/>
  <c r="BN189" i="1"/>
  <c r="Z189" i="1"/>
  <c r="H9" i="1"/>
  <c r="Y24" i="1"/>
  <c r="Y58" i="1"/>
  <c r="Y104" i="1"/>
  <c r="Y147" i="1"/>
  <c r="BP187" i="1"/>
  <c r="BN187" i="1"/>
  <c r="Z187" i="1"/>
  <c r="Y191" i="1"/>
  <c r="BP196" i="1"/>
  <c r="BN196" i="1"/>
  <c r="Z196" i="1"/>
  <c r="Z197" i="1" s="1"/>
  <c r="Y198" i="1"/>
  <c r="Y202" i="1"/>
  <c r="Y203" i="1"/>
  <c r="BP200" i="1"/>
  <c r="BN200" i="1"/>
  <c r="Z200" i="1"/>
  <c r="Z202" i="1" s="1"/>
  <c r="J615" i="1"/>
  <c r="Y197" i="1"/>
  <c r="Z206" i="1"/>
  <c r="BN206" i="1"/>
  <c r="BP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Y228" i="1"/>
  <c r="Z232" i="1"/>
  <c r="BN232" i="1"/>
  <c r="BP232" i="1"/>
  <c r="Z233" i="1"/>
  <c r="BN233" i="1"/>
  <c r="Z234" i="1"/>
  <c r="BN234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BN253" i="1"/>
  <c r="BP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Y331" i="1"/>
  <c r="BP330" i="1"/>
  <c r="BN330" i="1"/>
  <c r="Z330" i="1"/>
  <c r="Y332" i="1"/>
  <c r="BP335" i="1"/>
  <c r="BN335" i="1"/>
  <c r="Z335" i="1"/>
  <c r="Z337" i="1" s="1"/>
  <c r="Y247" i="1"/>
  <c r="Y274" i="1"/>
  <c r="Y281" i="1"/>
  <c r="Y290" i="1"/>
  <c r="Y295" i="1"/>
  <c r="Y300" i="1"/>
  <c r="Y316" i="1"/>
  <c r="BP326" i="1"/>
  <c r="BN326" i="1"/>
  <c r="BP328" i="1"/>
  <c r="BN328" i="1"/>
  <c r="Z328" i="1"/>
  <c r="Z331" i="1" s="1"/>
  <c r="Y344" i="1"/>
  <c r="BP340" i="1"/>
  <c r="BN340" i="1"/>
  <c r="Z340" i="1"/>
  <c r="Y345" i="1"/>
  <c r="Y351" i="1"/>
  <c r="Y356" i="1"/>
  <c r="Y362" i="1"/>
  <c r="Y376" i="1"/>
  <c r="Y380" i="1"/>
  <c r="Y386" i="1"/>
  <c r="Y392" i="1"/>
  <c r="Y400" i="1"/>
  <c r="Y406" i="1"/>
  <c r="Y414" i="1"/>
  <c r="Y418" i="1"/>
  <c r="Y452" i="1"/>
  <c r="Z455" i="1"/>
  <c r="Z456" i="1" s="1"/>
  <c r="BN455" i="1"/>
  <c r="Y456" i="1"/>
  <c r="Z459" i="1"/>
  <c r="BN459" i="1"/>
  <c r="BP459" i="1"/>
  <c r="Z461" i="1"/>
  <c r="BN461" i="1"/>
  <c r="Y462" i="1"/>
  <c r="Y468" i="1"/>
  <c r="Z474" i="1"/>
  <c r="BN474" i="1"/>
  <c r="Z475" i="1"/>
  <c r="BN475" i="1"/>
  <c r="BP476" i="1"/>
  <c r="BN476" i="1"/>
  <c r="Z341" i="1"/>
  <c r="BN341" i="1"/>
  <c r="Z343" i="1"/>
  <c r="BN343" i="1"/>
  <c r="Z347" i="1"/>
  <c r="BN347" i="1"/>
  <c r="BP347" i="1"/>
  <c r="Z349" i="1"/>
  <c r="BN349" i="1"/>
  <c r="Z354" i="1"/>
  <c r="Z355" i="1" s="1"/>
  <c r="BN354" i="1"/>
  <c r="BP354" i="1"/>
  <c r="Y355" i="1"/>
  <c r="Z358" i="1"/>
  <c r="BN358" i="1"/>
  <c r="BP358" i="1"/>
  <c r="Z360" i="1"/>
  <c r="BN360" i="1"/>
  <c r="Z366" i="1"/>
  <c r="BN366" i="1"/>
  <c r="BP366" i="1"/>
  <c r="Z368" i="1"/>
  <c r="BN368" i="1"/>
  <c r="Z370" i="1"/>
  <c r="BN370" i="1"/>
  <c r="Z372" i="1"/>
  <c r="BN372" i="1"/>
  <c r="Z374" i="1"/>
  <c r="BN374" i="1"/>
  <c r="Y375" i="1"/>
  <c r="Z378" i="1"/>
  <c r="Z380" i="1" s="1"/>
  <c r="BN378" i="1"/>
  <c r="BP378" i="1"/>
  <c r="Z384" i="1"/>
  <c r="Z386" i="1" s="1"/>
  <c r="BN384" i="1"/>
  <c r="Z390" i="1"/>
  <c r="Z391" i="1" s="1"/>
  <c r="BN390" i="1"/>
  <c r="Z395" i="1"/>
  <c r="BN395" i="1"/>
  <c r="BP395" i="1"/>
  <c r="Z398" i="1"/>
  <c r="BN398" i="1"/>
  <c r="Y399" i="1"/>
  <c r="Z402" i="1"/>
  <c r="BN402" i="1"/>
  <c r="BP402" i="1"/>
  <c r="Z404" i="1"/>
  <c r="BN404" i="1"/>
  <c r="Z408" i="1"/>
  <c r="BN408" i="1"/>
  <c r="BP408" i="1"/>
  <c r="Z410" i="1"/>
  <c r="BN410" i="1"/>
  <c r="Z412" i="1"/>
  <c r="BN412" i="1"/>
  <c r="Z416" i="1"/>
  <c r="Z418" i="1" s="1"/>
  <c r="BN416" i="1"/>
  <c r="BP416" i="1"/>
  <c r="Y615" i="1"/>
  <c r="Y425" i="1"/>
  <c r="Z427" i="1"/>
  <c r="BN427" i="1"/>
  <c r="BP427" i="1"/>
  <c r="Z428" i="1"/>
  <c r="BN428" i="1"/>
  <c r="Z431" i="1"/>
  <c r="BN431" i="1"/>
  <c r="Z432" i="1"/>
  <c r="BN432" i="1"/>
  <c r="Z433" i="1"/>
  <c r="BN433" i="1"/>
  <c r="Z435" i="1"/>
  <c r="BN435" i="1"/>
  <c r="Z436" i="1"/>
  <c r="BN436" i="1"/>
  <c r="Z437" i="1"/>
  <c r="BN437" i="1"/>
  <c r="Z439" i="1"/>
  <c r="BN439" i="1"/>
  <c r="Z440" i="1"/>
  <c r="BN440" i="1"/>
  <c r="Z441" i="1"/>
  <c r="BN441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0" i="1"/>
  <c r="BN450" i="1"/>
  <c r="BP454" i="1"/>
  <c r="BN460" i="1"/>
  <c r="Y478" i="1"/>
  <c r="Y482" i="1"/>
  <c r="Y483" i="1"/>
  <c r="BP480" i="1"/>
  <c r="BN480" i="1"/>
  <c r="Z480" i="1"/>
  <c r="Z482" i="1" s="1"/>
  <c r="AA615" i="1"/>
  <c r="Z495" i="1"/>
  <c r="Z497" i="1" s="1"/>
  <c r="BN495" i="1"/>
  <c r="BP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BN512" i="1"/>
  <c r="BP512" i="1"/>
  <c r="Z515" i="1"/>
  <c r="BN515" i="1"/>
  <c r="Z517" i="1"/>
  <c r="BN517" i="1"/>
  <c r="Z519" i="1"/>
  <c r="BN519" i="1"/>
  <c r="Y522" i="1"/>
  <c r="Z525" i="1"/>
  <c r="Z526" i="1" s="1"/>
  <c r="BN525" i="1"/>
  <c r="BP525" i="1"/>
  <c r="Z529" i="1"/>
  <c r="BN529" i="1"/>
  <c r="BP529" i="1"/>
  <c r="Z531" i="1"/>
  <c r="BN531" i="1"/>
  <c r="Z533" i="1"/>
  <c r="BN533" i="1"/>
  <c r="Y536" i="1"/>
  <c r="Z539" i="1"/>
  <c r="Z541" i="1" s="1"/>
  <c r="BN539" i="1"/>
  <c r="Y542" i="1"/>
  <c r="Y546" i="1"/>
  <c r="BN550" i="1"/>
  <c r="BP550" i="1"/>
  <c r="BP552" i="1"/>
  <c r="BN552" i="1"/>
  <c r="Z552" i="1"/>
  <c r="BP554" i="1"/>
  <c r="BN554" i="1"/>
  <c r="Z554" i="1"/>
  <c r="BP556" i="1"/>
  <c r="BN556" i="1"/>
  <c r="Z556" i="1"/>
  <c r="Y558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86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AB615" i="1"/>
  <c r="Y521" i="1"/>
  <c r="Z544" i="1"/>
  <c r="Z545" i="1" s="1"/>
  <c r="BN544" i="1"/>
  <c r="BP544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BP583" i="1"/>
  <c r="BN583" i="1"/>
  <c r="Z583" i="1"/>
  <c r="AE615" i="1"/>
  <c r="AD615" i="1"/>
  <c r="Y592" i="1"/>
  <c r="Z405" i="1" l="1"/>
  <c r="Z399" i="1"/>
  <c r="Z164" i="1"/>
  <c r="Z152" i="1"/>
  <c r="Z147" i="1"/>
  <c r="Z72" i="1"/>
  <c r="Z610" i="1" s="1"/>
  <c r="Z578" i="1"/>
  <c r="Z172" i="1"/>
  <c r="Z57" i="1"/>
  <c r="Z564" i="1"/>
  <c r="Z268" i="1"/>
  <c r="Z557" i="1"/>
  <c r="Z535" i="1"/>
  <c r="Z350" i="1"/>
  <c r="Z477" i="1"/>
  <c r="Z259" i="1"/>
  <c r="Z235" i="1"/>
  <c r="Z227" i="1"/>
  <c r="Z213" i="1"/>
  <c r="Z136" i="1"/>
  <c r="Z127" i="1"/>
  <c r="Z121" i="1"/>
  <c r="Z112" i="1"/>
  <c r="Z97" i="1"/>
  <c r="Z91" i="1"/>
  <c r="Z585" i="1"/>
  <c r="Z573" i="1"/>
  <c r="Z521" i="1"/>
  <c r="Z451" i="1"/>
  <c r="Z413" i="1"/>
  <c r="Z375" i="1"/>
  <c r="Z344" i="1"/>
  <c r="Z322" i="1"/>
  <c r="Z315" i="1"/>
  <c r="Z289" i="1"/>
  <c r="Z280" i="1"/>
  <c r="Z247" i="1"/>
  <c r="Y609" i="1"/>
  <c r="Y606" i="1"/>
  <c r="Z361" i="1"/>
  <c r="Z462" i="1"/>
  <c r="Y605" i="1"/>
  <c r="Z34" i="1"/>
  <c r="Y607" i="1"/>
  <c r="Y608" i="1" l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<sst xmlns="http://schemas.openxmlformats.org/spreadsheetml/2006/main" count="2546" uniqueCount="837">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</sst>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71" sqref="AB7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45514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0.58333333333333337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17</v>
      </c>
      <c r="Y71" s="385">
        <f t="shared" si="11"/>
        <v>20</v>
      </c>
      <c r="Z71" s="36">
        <f>IFERROR(IF(Y71=0,"",ROUNDUP(Y71/H71,0)*0.00937),"")</f>
        <v>4.6850000000000003E-2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17.892499999999998</v>
      </c>
      <c r="BN71" s="64">
        <f t="shared" si="13"/>
        <v>21.05</v>
      </c>
      <c r="BO71" s="64">
        <f t="shared" si="14"/>
        <v>3.5416666666666666E-2</v>
      </c>
      <c r="BP71" s="64">
        <f t="shared" si="15"/>
        <v>4.1666666666666664E-2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4.25</v>
      </c>
      <c r="Y72" s="386">
        <f>IFERROR(Y66/H66,"0")+IFERROR(Y67/H67,"0")+IFERROR(Y68/H68,"0")+IFERROR(Y69/H69,"0")+IFERROR(Y70/H70,"0")+IFERROR(Y71/H71,"0")</f>
        <v>5</v>
      </c>
      <c r="Z72" s="386">
        <f>IFERROR(IF(Z66="",0,Z66),"0")+IFERROR(IF(Z67="",0,Z67),"0")+IFERROR(IF(Z68="",0,Z68),"0")+IFERROR(IF(Z69="",0,Z69),"0")+IFERROR(IF(Z70="",0,Z70),"0")+IFERROR(IF(Z71="",0,Z71),"0")</f>
        <v>4.6850000000000003E-2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17</v>
      </c>
      <c r="Y73" s="386">
        <f>IFERROR(SUM(Y66:Y71),"0")</f>
        <v>20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2</v>
      </c>
      <c r="Y89" s="385">
        <f>IFERROR(IF(X89="",0,CEILING((X89/$H89),1)*$H89),"")</f>
        <v>3.6</v>
      </c>
      <c r="Z89" s="36">
        <f>IFERROR(IF(Y89=0,"",ROUNDUP(Y89/H89,0)*0.00753),"")</f>
        <v>1.506E-2</v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2.2955555555555551</v>
      </c>
      <c r="BN89" s="64">
        <f>IFERROR(Y89*I89/H89,"0")</f>
        <v>4.1319999999999997</v>
      </c>
      <c r="BO89" s="64">
        <f>IFERROR(1/J89*(X89/H89),"0")</f>
        <v>7.1225071225071226E-3</v>
      </c>
      <c r="BP89" s="64">
        <f>IFERROR(1/J89*(Y89/H89),"0")</f>
        <v>1.282051282051282E-2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1.1111111111111112</v>
      </c>
      <c r="Y91" s="386">
        <f>IFERROR(Y89/H89,"0")+IFERROR(Y90/H90,"0")</f>
        <v>2</v>
      </c>
      <c r="Z91" s="386">
        <f>IFERROR(IF(Z89="",0,Z89),"0")+IFERROR(IF(Z90="",0,Z90),"0")</f>
        <v>1.506E-2</v>
      </c>
      <c r="AA91" s="387"/>
      <c r="AB91" s="387"/>
      <c r="AC91" s="387"/>
    </row>
    <row r="92" spans="1:68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2</v>
      </c>
      <c r="Y92" s="386">
        <f>IFERROR(SUM(Y89:Y90),"0")</f>
        <v>3.6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9</v>
      </c>
      <c r="Y103" s="385">
        <f>IFERROR(IF(X103="",0,CEILING((X103/$H103),1)*$H103),"")</f>
        <v>9</v>
      </c>
      <c r="Z103" s="36">
        <f>IFERROR(IF(Y103=0,"",ROUNDUP(Y103/H103,0)*0.00937),"")</f>
        <v>1.874E-2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9.42</v>
      </c>
      <c r="BN103" s="64">
        <f>IFERROR(Y103*I103/H103,"0")</f>
        <v>9.42</v>
      </c>
      <c r="BO103" s="64">
        <f>IFERROR(1/J103*(X103/H103),"0")</f>
        <v>1.6666666666666666E-2</v>
      </c>
      <c r="BP103" s="64">
        <f>IFERROR(1/J103*(Y103/H103),"0")</f>
        <v>1.6666666666666666E-2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2</v>
      </c>
      <c r="Y104" s="386">
        <f>IFERROR(Y101/H101,"0")+IFERROR(Y102/H102,"0")+IFERROR(Y103/H103,"0")</f>
        <v>2</v>
      </c>
      <c r="Z104" s="386">
        <f>IFERROR(IF(Z101="",0,Z101),"0")+IFERROR(IF(Z102="",0,Z102),"0")+IFERROR(IF(Z103="",0,Z103),"0")</f>
        <v>1.874E-2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9</v>
      </c>
      <c r="Y105" s="386">
        <f>IFERROR(SUM(Y101:Y103),"0")</f>
        <v>9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92</v>
      </c>
      <c r="Y107" s="385">
        <f>IFERROR(IF(X107="",0,CEILING((X107/$H107),1)*$H107),"")</f>
        <v>92.4</v>
      </c>
      <c r="Z107" s="36">
        <f>IFERROR(IF(Y107=0,"",ROUNDUP(Y107/H107,0)*0.02175),"")</f>
        <v>0.23924999999999999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98.177142857142854</v>
      </c>
      <c r="BN107" s="64">
        <f>IFERROR(Y107*I107/H107,"0")</f>
        <v>98.604000000000013</v>
      </c>
      <c r="BO107" s="64">
        <f>IFERROR(1/J107*(X107/H107),"0")</f>
        <v>0.195578231292517</v>
      </c>
      <c r="BP107" s="64">
        <f>IFERROR(1/J107*(Y107/H107),"0")</f>
        <v>0.19642857142857142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25</v>
      </c>
      <c r="Y111" s="385">
        <f>IFERROR(IF(X111="",0,CEILING((X111/$H111),1)*$H111),"")</f>
        <v>27</v>
      </c>
      <c r="Z111" s="36">
        <f>IFERROR(IF(Y111=0,"",ROUNDUP(Y111/H111,0)*0.00937),"")</f>
        <v>9.3700000000000006E-2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27.666666666666664</v>
      </c>
      <c r="BN111" s="64">
        <f>IFERROR(Y111*I111/H111,"0")</f>
        <v>29.88</v>
      </c>
      <c r="BO111" s="64">
        <f>IFERROR(1/J111*(X111/H111),"0")</f>
        <v>7.716049382716049E-2</v>
      </c>
      <c r="BP111" s="64">
        <f>IFERROR(1/J111*(Y111/H111),"0")</f>
        <v>8.3333333333333329E-2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20.211640211640212</v>
      </c>
      <c r="Y112" s="386">
        <f>IFERROR(Y107/H107,"0")+IFERROR(Y108/H108,"0")+IFERROR(Y109/H109,"0")+IFERROR(Y110/H110,"0")+IFERROR(Y111/H111,"0")</f>
        <v>21</v>
      </c>
      <c r="Z112" s="386">
        <f>IFERROR(IF(Z107="",0,Z107),"0")+IFERROR(IF(Z108="",0,Z108),"0")+IFERROR(IF(Z109="",0,Z109),"0")+IFERROR(IF(Z110="",0,Z110),"0")+IFERROR(IF(Z111="",0,Z111),"0")</f>
        <v>0.33294999999999997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117</v>
      </c>
      <c r="Y113" s="386">
        <f>IFERROR(SUM(Y107:Y111),"0")</f>
        <v>119.4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6</v>
      </c>
      <c r="Y119" s="385">
        <f>IFERROR(IF(X119="",0,CEILING((X119/$H119),1)*$H119),"")</f>
        <v>9</v>
      </c>
      <c r="Z119" s="36">
        <f>IFERROR(IF(Y119=0,"",ROUNDUP(Y119/H119,0)*0.00937),"")</f>
        <v>1.874E-2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6.32</v>
      </c>
      <c r="BN119" s="64">
        <f>IFERROR(Y119*I119/H119,"0")</f>
        <v>9.48</v>
      </c>
      <c r="BO119" s="64">
        <f>IFERROR(1/J119*(X119/H119),"0")</f>
        <v>1.111111111111111E-2</v>
      </c>
      <c r="BP119" s="64">
        <f>IFERROR(1/J119*(Y119/H119),"0")</f>
        <v>1.6666666666666666E-2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1.3333333333333333</v>
      </c>
      <c r="Y121" s="386">
        <f>IFERROR(Y116/H116,"0")+IFERROR(Y117/H117,"0")+IFERROR(Y118/H118,"0")+IFERROR(Y119/H119,"0")+IFERROR(Y120/H120,"0")</f>
        <v>2</v>
      </c>
      <c r="Z121" s="386">
        <f>IFERROR(IF(Z116="",0,Z116),"0")+IFERROR(IF(Z117="",0,Z117),"0")+IFERROR(IF(Z118="",0,Z118),"0")+IFERROR(IF(Z119="",0,Z119),"0")+IFERROR(IF(Z120="",0,Z120),"0")</f>
        <v>1.874E-2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6</v>
      </c>
      <c r="Y122" s="386">
        <f>IFERROR(SUM(Y116:Y120),"0")</f>
        <v>9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28</v>
      </c>
      <c r="Y133" s="385">
        <f t="shared" si="21"/>
        <v>29.700000000000003</v>
      </c>
      <c r="Z133" s="36">
        <f>IFERROR(IF(Y133=0,"",ROUNDUP(Y133/H133,0)*0.00753),"")</f>
        <v>8.2830000000000001E-2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30.820740740740735</v>
      </c>
      <c r="BN133" s="64">
        <f t="shared" si="23"/>
        <v>32.692</v>
      </c>
      <c r="BO133" s="64">
        <f t="shared" si="24"/>
        <v>6.6476733143399802E-2</v>
      </c>
      <c r="BP133" s="64">
        <f t="shared" si="25"/>
        <v>7.0512820512820512E-2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10.37037037037037</v>
      </c>
      <c r="Y136" s="386">
        <f>IFERROR(Y130/H130,"0")+IFERROR(Y131/H131,"0")+IFERROR(Y132/H132,"0")+IFERROR(Y133/H133,"0")+IFERROR(Y134/H134,"0")+IFERROR(Y135/H135,"0")</f>
        <v>11</v>
      </c>
      <c r="Z136" s="386">
        <f>IFERROR(IF(Z130="",0,Z130),"0")+IFERROR(IF(Z131="",0,Z131),"0")+IFERROR(IF(Z132="",0,Z132),"0")+IFERROR(IF(Z133="",0,Z133),"0")+IFERROR(IF(Z134="",0,Z134),"0")+IFERROR(IF(Z135="",0,Z135),"0")</f>
        <v>8.2830000000000001E-2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28</v>
      </c>
      <c r="Y137" s="386">
        <f>IFERROR(SUM(Y130:Y135),"0")</f>
        <v>29.700000000000003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36</v>
      </c>
      <c r="Y183" s="385">
        <f t="shared" ref="Y183:Y190" si="26">IFERROR(IF(X183="",0,CEILING((X183/$H183),1)*$H183),"")</f>
        <v>37.800000000000004</v>
      </c>
      <c r="Z183" s="36">
        <f>IFERROR(IF(Y183=0,"",ROUNDUP(Y183/H183,0)*0.00753),"")</f>
        <v>6.7769999999999997E-2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38.228571428571428</v>
      </c>
      <c r="BN183" s="64">
        <f t="shared" ref="BN183:BN190" si="28">IFERROR(Y183*I183/H183,"0")</f>
        <v>40.14</v>
      </c>
      <c r="BO183" s="64">
        <f t="shared" ref="BO183:BO190" si="29">IFERROR(1/J183*(X183/H183),"0")</f>
        <v>5.4945054945054944E-2</v>
      </c>
      <c r="BP183" s="64">
        <f t="shared" ref="BP183:BP190" si="30">IFERROR(1/J183*(Y183/H183),"0")</f>
        <v>5.7692307692307689E-2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104</v>
      </c>
      <c r="Y185" s="385">
        <f t="shared" si="26"/>
        <v>105</v>
      </c>
      <c r="Z185" s="36">
        <f>IFERROR(IF(Y185=0,"",ROUNDUP(Y185/H185,0)*0.00753),"")</f>
        <v>0.18825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108.95238095238095</v>
      </c>
      <c r="BN185" s="64">
        <f t="shared" si="28"/>
        <v>110.00000000000001</v>
      </c>
      <c r="BO185" s="64">
        <f t="shared" si="29"/>
        <v>0.15873015873015869</v>
      </c>
      <c r="BP185" s="64">
        <f t="shared" si="30"/>
        <v>0.16025641025641024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33.333333333333329</v>
      </c>
      <c r="Y191" s="386">
        <f>IFERROR(Y183/H183,"0")+IFERROR(Y184/H184,"0")+IFERROR(Y185/H185,"0")+IFERROR(Y186/H186,"0")+IFERROR(Y187/H187,"0")+IFERROR(Y188/H188,"0")+IFERROR(Y189/H189,"0")+IFERROR(Y190/H190,"0")</f>
        <v>34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0.25602000000000003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140</v>
      </c>
      <c r="Y192" s="386">
        <f>IFERROR(SUM(Y183:Y190),"0")</f>
        <v>142.80000000000001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15</v>
      </c>
      <c r="Y206" s="385">
        <f t="shared" si="31"/>
        <v>16.200000000000003</v>
      </c>
      <c r="Z206" s="36">
        <f>IFERROR(IF(Y206=0,"",ROUNDUP(Y206/H206,0)*0.00937),"")</f>
        <v>2.811E-2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15.583333333333334</v>
      </c>
      <c r="BN206" s="64">
        <f t="shared" si="33"/>
        <v>16.830000000000002</v>
      </c>
      <c r="BO206" s="64">
        <f t="shared" si="34"/>
        <v>2.3148148148148147E-2</v>
      </c>
      <c r="BP206" s="64">
        <f t="shared" si="35"/>
        <v>2.5000000000000005E-2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2.7777777777777777</v>
      </c>
      <c r="Y213" s="386">
        <f>IFERROR(Y205/H205,"0")+IFERROR(Y206/H206,"0")+IFERROR(Y207/H207,"0")+IFERROR(Y208/H208,"0")+IFERROR(Y209/H209,"0")+IFERROR(Y210/H210,"0")+IFERROR(Y211/H211,"0")+IFERROR(Y212/H212,"0")</f>
        <v>3.0000000000000004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2.811E-2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15</v>
      </c>
      <c r="Y214" s="386">
        <f>IFERROR(SUM(Y205:Y212),"0")</f>
        <v>16.200000000000003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145</v>
      </c>
      <c r="Y220" s="385">
        <f t="shared" si="36"/>
        <v>146.4</v>
      </c>
      <c r="Z220" s="36">
        <f t="shared" ref="Z220:Z226" si="41">IFERROR(IF(Y220=0,"",ROUNDUP(Y220/H220,0)*0.00753),"")</f>
        <v>0.45933000000000002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162.52083333333334</v>
      </c>
      <c r="BN220" s="64">
        <f t="shared" si="38"/>
        <v>164.09000000000003</v>
      </c>
      <c r="BO220" s="64">
        <f t="shared" si="39"/>
        <v>0.3872863247863248</v>
      </c>
      <c r="BP220" s="64">
        <f t="shared" si="40"/>
        <v>0.39102564102564108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198</v>
      </c>
      <c r="Y222" s="385">
        <f t="shared" si="36"/>
        <v>199.2</v>
      </c>
      <c r="Z222" s="36">
        <f t="shared" si="41"/>
        <v>0.62499000000000005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220.44000000000003</v>
      </c>
      <c r="BN222" s="64">
        <f t="shared" si="38"/>
        <v>221.77599999999998</v>
      </c>
      <c r="BO222" s="64">
        <f t="shared" si="39"/>
        <v>0.52884615384615385</v>
      </c>
      <c r="BP222" s="64">
        <f t="shared" si="40"/>
        <v>0.53205128205128205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128</v>
      </c>
      <c r="Y223" s="385">
        <f t="shared" si="36"/>
        <v>129.6</v>
      </c>
      <c r="Z223" s="36">
        <f t="shared" si="41"/>
        <v>0.40662000000000004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142.50666666666669</v>
      </c>
      <c r="BN223" s="64">
        <f t="shared" si="38"/>
        <v>144.28800000000001</v>
      </c>
      <c r="BO223" s="64">
        <f t="shared" si="39"/>
        <v>0.34188034188034189</v>
      </c>
      <c r="BP223" s="64">
        <f t="shared" si="40"/>
        <v>0.34615384615384615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83</v>
      </c>
      <c r="Y225" s="385">
        <f t="shared" si="36"/>
        <v>84</v>
      </c>
      <c r="Z225" s="36">
        <f t="shared" si="41"/>
        <v>0.26355000000000001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92.40666666666668</v>
      </c>
      <c r="BN225" s="64">
        <f t="shared" si="38"/>
        <v>93.52000000000001</v>
      </c>
      <c r="BO225" s="64">
        <f t="shared" si="39"/>
        <v>0.22168803418803421</v>
      </c>
      <c r="BP225" s="64">
        <f t="shared" si="40"/>
        <v>0.22435897435897434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84</v>
      </c>
      <c r="Y226" s="385">
        <f t="shared" si="36"/>
        <v>84</v>
      </c>
      <c r="Z226" s="36">
        <f t="shared" si="41"/>
        <v>0.26355000000000001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93.73</v>
      </c>
      <c r="BN226" s="64">
        <f t="shared" si="38"/>
        <v>93.73</v>
      </c>
      <c r="BO226" s="64">
        <f t="shared" si="39"/>
        <v>0.22435897435897434</v>
      </c>
      <c r="BP226" s="64">
        <f t="shared" si="40"/>
        <v>0.22435897435897434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265.83333333333337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268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2.0180400000000001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638</v>
      </c>
      <c r="Y228" s="386">
        <f>IFERROR(SUM(Y216:Y226),"0")</f>
        <v>643.20000000000005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52</v>
      </c>
      <c r="Y233" s="385">
        <f>IFERROR(IF(X233="",0,CEILING((X233/$H233),1)*$H233),"")</f>
        <v>52.8</v>
      </c>
      <c r="Z233" s="36">
        <f>IFERROR(IF(Y233=0,"",ROUNDUP(Y233/H233,0)*0.00753),"")</f>
        <v>0.16566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57.893333333333345</v>
      </c>
      <c r="BN233" s="64">
        <f>IFERROR(Y233*I233/H233,"0")</f>
        <v>58.784000000000006</v>
      </c>
      <c r="BO233" s="64">
        <f>IFERROR(1/J233*(X233/H233),"0")</f>
        <v>0.1388888888888889</v>
      </c>
      <c r="BP233" s="64">
        <f>IFERROR(1/J233*(Y233/H233),"0")</f>
        <v>0.14102564102564102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21.666666666666668</v>
      </c>
      <c r="Y235" s="386">
        <f>IFERROR(Y230/H230,"0")+IFERROR(Y231/H231,"0")+IFERROR(Y232/H232,"0")+IFERROR(Y233/H233,"0")+IFERROR(Y234/H234,"0")</f>
        <v>22</v>
      </c>
      <c r="Z235" s="386">
        <f>IFERROR(IF(Z230="",0,Z230),"0")+IFERROR(IF(Z231="",0,Z231),"0")+IFERROR(IF(Z232="",0,Z232),"0")+IFERROR(IF(Z233="",0,Z233),"0")+IFERROR(IF(Z234="",0,Z234),"0")</f>
        <v>0.16566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52</v>
      </c>
      <c r="Y236" s="386">
        <f>IFERROR(SUM(Y230:Y234),"0")</f>
        <v>52.8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4</v>
      </c>
      <c r="Y255" s="385">
        <f t="shared" si="47"/>
        <v>4</v>
      </c>
      <c r="Z255" s="36">
        <f>IFERROR(IF(Y255=0,"",ROUNDUP(Y255/H255,0)*0.00937),"")</f>
        <v>9.3699999999999999E-3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4.24</v>
      </c>
      <c r="BN255" s="64">
        <f t="shared" si="49"/>
        <v>4.24</v>
      </c>
      <c r="BO255" s="64">
        <f t="shared" si="50"/>
        <v>8.3333333333333332E-3</v>
      </c>
      <c r="BP255" s="64">
        <f t="shared" si="51"/>
        <v>8.3333333333333332E-3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1</v>
      </c>
      <c r="Y259" s="386">
        <f>IFERROR(Y251/H251,"0")+IFERROR(Y252/H252,"0")+IFERROR(Y253/H253,"0")+IFERROR(Y254/H254,"0")+IFERROR(Y255/H255,"0")+IFERROR(Y256/H256,"0")+IFERROR(Y257/H257,"0")+IFERROR(Y258/H258,"0")</f>
        <v>1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9.3699999999999999E-3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4</v>
      </c>
      <c r="Y260" s="386">
        <f>IFERROR(SUM(Y251:Y258),"0")</f>
        <v>4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60</v>
      </c>
      <c r="Y287" s="385">
        <f>IFERROR(IF(X287="",0,CEILING((X287/$H287),1)*$H287),"")</f>
        <v>60</v>
      </c>
      <c r="Z287" s="36">
        <f>IFERROR(IF(Y287=0,"",ROUNDUP(Y287/H287,0)*0.00753),"")</f>
        <v>0.18825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65</v>
      </c>
      <c r="BN287" s="64">
        <f>IFERROR(Y287*I287/H287,"0")</f>
        <v>65</v>
      </c>
      <c r="BO287" s="64">
        <f>IFERROR(1/J287*(X287/H287),"0")</f>
        <v>0.16025641025641024</v>
      </c>
      <c r="BP287" s="64">
        <f>IFERROR(1/J287*(Y287/H287),"0")</f>
        <v>0.16025641025641024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25</v>
      </c>
      <c r="Y289" s="386">
        <f>IFERROR(Y284/H284,"0")+IFERROR(Y285/H285,"0")+IFERROR(Y286/H286,"0")+IFERROR(Y287/H287,"0")+IFERROR(Y288/H288,"0")</f>
        <v>25</v>
      </c>
      <c r="Z289" s="386">
        <f>IFERROR(IF(Z284="",0,Z284),"0")+IFERROR(IF(Z285="",0,Z285),"0")+IFERROR(IF(Z286="",0,Z286),"0")+IFERROR(IF(Z287="",0,Z287),"0")+IFERROR(IF(Z288="",0,Z288),"0")</f>
        <v>0.18825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60</v>
      </c>
      <c r="Y290" s="386">
        <f>IFERROR(SUM(Y284:Y288),"0")</f>
        <v>60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16</v>
      </c>
      <c r="Y318" s="385">
        <f>IFERROR(IF(X318="",0,CEILING((X318/$H318),1)*$H318),"")</f>
        <v>16.8</v>
      </c>
      <c r="Z318" s="36">
        <f>IFERROR(IF(Y318=0,"",ROUNDUP(Y318/H318,0)*0.00753),"")</f>
        <v>3.0120000000000001E-2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16.990476190476191</v>
      </c>
      <c r="BN318" s="64">
        <f>IFERROR(Y318*I318/H318,"0")</f>
        <v>17.84</v>
      </c>
      <c r="BO318" s="64">
        <f>IFERROR(1/J318*(X318/H318),"0")</f>
        <v>2.4420024420024417E-2</v>
      </c>
      <c r="BP318" s="64">
        <f>IFERROR(1/J318*(Y318/H318),"0")</f>
        <v>2.564102564102564E-2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3.8095238095238093</v>
      </c>
      <c r="Y322" s="386">
        <f>IFERROR(Y318/H318,"0")+IFERROR(Y319/H319,"0")+IFERROR(Y320/H320,"0")+IFERROR(Y321/H321,"0")</f>
        <v>4</v>
      </c>
      <c r="Z322" s="386">
        <f>IFERROR(IF(Z318="",0,Z318),"0")+IFERROR(IF(Z319="",0,Z319),"0")+IFERROR(IF(Z320="",0,Z320),"0")+IFERROR(IF(Z321="",0,Z321),"0")</f>
        <v>3.0120000000000001E-2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16</v>
      </c>
      <c r="Y323" s="386">
        <f>IFERROR(SUM(Y318:Y321),"0")</f>
        <v>16.8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125</v>
      </c>
      <c r="Y335" s="385">
        <f>IFERROR(IF(X335="",0,CEILING((X335/$H335),1)*$H335),"")</f>
        <v>132.6</v>
      </c>
      <c r="Z335" s="36">
        <f>IFERROR(IF(Y335=0,"",ROUNDUP(Y335/H335,0)*0.02175),"")</f>
        <v>0.36974999999999997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134.03846153846155</v>
      </c>
      <c r="BN335" s="64">
        <f>IFERROR(Y335*I335/H335,"0")</f>
        <v>142.18800000000002</v>
      </c>
      <c r="BO335" s="64">
        <f>IFERROR(1/J335*(X335/H335),"0")</f>
        <v>0.28617216117216115</v>
      </c>
      <c r="BP335" s="64">
        <f>IFERROR(1/J335*(Y335/H335),"0")</f>
        <v>0.30357142857142855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16.025641025641026</v>
      </c>
      <c r="Y337" s="386">
        <f>IFERROR(Y334/H334,"0")+IFERROR(Y335/H335,"0")+IFERROR(Y336/H336,"0")</f>
        <v>17</v>
      </c>
      <c r="Z337" s="386">
        <f>IFERROR(IF(Z334="",0,Z334),"0")+IFERROR(IF(Z335="",0,Z335),"0")+IFERROR(IF(Z336="",0,Z336),"0")</f>
        <v>0.36974999999999997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125</v>
      </c>
      <c r="Y338" s="386">
        <f>IFERROR(SUM(Y334:Y336),"0")</f>
        <v>132.6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7</v>
      </c>
      <c r="Y354" s="385">
        <f>IFERROR(IF(X354="",0,CEILING((X354/$H354),1)*$H354),"")</f>
        <v>7.2</v>
      </c>
      <c r="Z354" s="36">
        <f>IFERROR(IF(Y354=0,"",ROUNDUP(Y354/H354,0)*0.00753),"")</f>
        <v>3.0120000000000001E-2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7.9644444444444442</v>
      </c>
      <c r="BN354" s="64">
        <f>IFERROR(Y354*I354/H354,"0")</f>
        <v>8.1920000000000002</v>
      </c>
      <c r="BO354" s="64">
        <f>IFERROR(1/J354*(X354/H354),"0")</f>
        <v>2.4928774928774929E-2</v>
      </c>
      <c r="BP354" s="64">
        <f>IFERROR(1/J354*(Y354/H354),"0")</f>
        <v>2.564102564102564E-2</v>
      </c>
    </row>
    <row r="355" spans="1:68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3.8888888888888888</v>
      </c>
      <c r="Y355" s="386">
        <f>IFERROR(Y354/H354,"0")</f>
        <v>4</v>
      </c>
      <c r="Z355" s="386">
        <f>IFERROR(IF(Z354="",0,Z354),"0")</f>
        <v>3.0120000000000001E-2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7</v>
      </c>
      <c r="Y356" s="386">
        <f>IFERROR(SUM(Y354:Y354),"0")</f>
        <v>7.2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hidden="1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223</v>
      </c>
      <c r="Y370" s="385">
        <f t="shared" si="62"/>
        <v>225</v>
      </c>
      <c r="Z370" s="36">
        <f>IFERROR(IF(Y370=0,"",ROUNDUP(Y370/H370,0)*0.02175),"")</f>
        <v>0.32624999999999998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230.136</v>
      </c>
      <c r="BN370" s="64">
        <f t="shared" si="64"/>
        <v>232.2</v>
      </c>
      <c r="BO370" s="64">
        <f t="shared" si="65"/>
        <v>0.30972222222222223</v>
      </c>
      <c r="BP370" s="64">
        <f t="shared" si="66"/>
        <v>0.3125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14.866666666666667</v>
      </c>
      <c r="Y375" s="386">
        <f>IFERROR(Y366/H366,"0")+IFERROR(Y367/H367,"0")+IFERROR(Y368/H368,"0")+IFERROR(Y369/H369,"0")+IFERROR(Y370/H370,"0")+IFERROR(Y371/H371,"0")+IFERROR(Y372/H372,"0")+IFERROR(Y373/H373,"0")+IFERROR(Y374/H374,"0")</f>
        <v>15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0.32624999999999998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223</v>
      </c>
      <c r="Y376" s="386">
        <f>IFERROR(SUM(Y366:Y374),"0")</f>
        <v>225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436</v>
      </c>
      <c r="Y378" s="385">
        <f>IFERROR(IF(X378="",0,CEILING((X378/$H378),1)*$H378),"")</f>
        <v>450</v>
      </c>
      <c r="Z378" s="36">
        <f>IFERROR(IF(Y378=0,"",ROUNDUP(Y378/H378,0)*0.02175),"")</f>
        <v>0.65249999999999997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449.952</v>
      </c>
      <c r="BN378" s="64">
        <f>IFERROR(Y378*I378/H378,"0")</f>
        <v>464.4</v>
      </c>
      <c r="BO378" s="64">
        <f>IFERROR(1/J378*(X378/H378),"0")</f>
        <v>0.60555555555555551</v>
      </c>
      <c r="BP378" s="64">
        <f>IFERROR(1/J378*(Y378/H378),"0")</f>
        <v>0.625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29.066666666666666</v>
      </c>
      <c r="Y380" s="386">
        <f>IFERROR(Y378/H378,"0")+IFERROR(Y379/H379,"0")</f>
        <v>30</v>
      </c>
      <c r="Z380" s="386">
        <f>IFERROR(IF(Z378="",0,Z378),"0")+IFERROR(IF(Z379="",0,Z379),"0")</f>
        <v>0.65249999999999997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436</v>
      </c>
      <c r="Y381" s="386">
        <f>IFERROR(SUM(Y378:Y379),"0")</f>
        <v>450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17</v>
      </c>
      <c r="Y385" s="385">
        <f>IFERROR(IF(X385="",0,CEILING((X385/$H385),1)*$H385),"")</f>
        <v>23.4</v>
      </c>
      <c r="Z385" s="36">
        <f>IFERROR(IF(Y385=0,"",ROUNDUP(Y385/H385,0)*0.02175),"")</f>
        <v>6.5250000000000002E-2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18.229230769230771</v>
      </c>
      <c r="BN385" s="64">
        <f>IFERROR(Y385*I385/H385,"0")</f>
        <v>25.092000000000002</v>
      </c>
      <c r="BO385" s="64">
        <f>IFERROR(1/J385*(X385/H385),"0")</f>
        <v>3.891941391941392E-2</v>
      </c>
      <c r="BP385" s="64">
        <f>IFERROR(1/J385*(Y385/H385),"0")</f>
        <v>5.3571428571428568E-2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2.1794871794871797</v>
      </c>
      <c r="Y386" s="386">
        <f>IFERROR(Y383/H383,"0")+IFERROR(Y384/H384,"0")+IFERROR(Y385/H385,"0")</f>
        <v>3</v>
      </c>
      <c r="Z386" s="386">
        <f>IFERROR(IF(Z383="",0,Z383),"0")+IFERROR(IF(Z384="",0,Z384),"0")+IFERROR(IF(Z385="",0,Z385),"0")</f>
        <v>6.5250000000000002E-2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17</v>
      </c>
      <c r="Y387" s="386">
        <f>IFERROR(SUM(Y383:Y385),"0")</f>
        <v>23.4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97</v>
      </c>
      <c r="Y390" s="385">
        <f>IFERROR(IF(X390="",0,CEILING((X390/$H390),1)*$H390),"")</f>
        <v>101.39999999999999</v>
      </c>
      <c r="Z390" s="36">
        <f>IFERROR(IF(Y390=0,"",ROUNDUP(Y390/H390,0)*0.02175),"")</f>
        <v>0.28275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104.01384615384617</v>
      </c>
      <c r="BN390" s="64">
        <f>IFERROR(Y390*I390/H390,"0")</f>
        <v>108.732</v>
      </c>
      <c r="BO390" s="64">
        <f>IFERROR(1/J390*(X390/H390),"0")</f>
        <v>0.22206959706959706</v>
      </c>
      <c r="BP390" s="64">
        <f>IFERROR(1/J390*(Y390/H390),"0")</f>
        <v>0.23214285714285712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12.435897435897436</v>
      </c>
      <c r="Y391" s="386">
        <f>IFERROR(Y389/H389,"0")+IFERROR(Y390/H390,"0")</f>
        <v>13</v>
      </c>
      <c r="Z391" s="386">
        <f>IFERROR(IF(Z389="",0,Z389),"0")+IFERROR(IF(Z390="",0,Z390),"0")</f>
        <v>0.28275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97</v>
      </c>
      <c r="Y392" s="386">
        <f>IFERROR(SUM(Y389:Y390),"0")</f>
        <v>101.39999999999999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27</v>
      </c>
      <c r="Y408" s="385">
        <f>IFERROR(IF(X408="",0,CEILING((X408/$H408),1)*$H408),"")</f>
        <v>31.2</v>
      </c>
      <c r="Z408" s="36">
        <f>IFERROR(IF(Y408=0,"",ROUNDUP(Y408/H408,0)*0.02175),"")</f>
        <v>8.6999999999999994E-2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28.952307692307699</v>
      </c>
      <c r="BN408" s="64">
        <f>IFERROR(Y408*I408/H408,"0")</f>
        <v>33.456000000000003</v>
      </c>
      <c r="BO408" s="64">
        <f>IFERROR(1/J408*(X408/H408),"0")</f>
        <v>6.1813186813186816E-2</v>
      </c>
      <c r="BP408" s="64">
        <f>IFERROR(1/J408*(Y408/H408),"0")</f>
        <v>7.1428571428571425E-2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3.4615384615384617</v>
      </c>
      <c r="Y413" s="386">
        <f>IFERROR(Y408/H408,"0")+IFERROR(Y409/H409,"0")+IFERROR(Y410/H410,"0")+IFERROR(Y411/H411,"0")+IFERROR(Y412/H412,"0")</f>
        <v>4</v>
      </c>
      <c r="Z413" s="386">
        <f>IFERROR(IF(Z408="",0,Z408),"0")+IFERROR(IF(Z409="",0,Z409),"0")+IFERROR(IF(Z410="",0,Z410),"0")+IFERROR(IF(Z411="",0,Z411),"0")+IFERROR(IF(Z412="",0,Z412),"0")</f>
        <v>8.6999999999999994E-2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27</v>
      </c>
      <c r="Y414" s="386">
        <f>IFERROR(SUM(Y408:Y412),"0")</f>
        <v>31.2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15</v>
      </c>
      <c r="Y429" s="385">
        <f t="shared" si="67"/>
        <v>16.8</v>
      </c>
      <c r="Z429" s="36">
        <f t="shared" si="68"/>
        <v>3.0120000000000001E-2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15.821428571428568</v>
      </c>
      <c r="BN429" s="64">
        <f t="shared" si="70"/>
        <v>17.72</v>
      </c>
      <c r="BO429" s="64">
        <f t="shared" si="71"/>
        <v>2.2893772893772892E-2</v>
      </c>
      <c r="BP429" s="64">
        <f t="shared" si="72"/>
        <v>2.564102564102564E-2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86</v>
      </c>
      <c r="Y433" s="385">
        <f t="shared" si="67"/>
        <v>88.2</v>
      </c>
      <c r="Z433" s="36">
        <f t="shared" si="68"/>
        <v>0.15812999999999999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90.709523809523802</v>
      </c>
      <c r="BN433" s="64">
        <f t="shared" si="70"/>
        <v>93.03</v>
      </c>
      <c r="BO433" s="64">
        <f t="shared" si="71"/>
        <v>0.13125763125763124</v>
      </c>
      <c r="BP433" s="64">
        <f t="shared" si="72"/>
        <v>0.13461538461538461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24.047619047619044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25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0.18825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101</v>
      </c>
      <c r="Y452" s="386">
        <f>IFERROR(SUM(Y427:Y450),"0")</f>
        <v>105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40</v>
      </c>
      <c r="Y514" s="385">
        <f t="shared" si="79"/>
        <v>42.24</v>
      </c>
      <c r="Z514" s="36">
        <f t="shared" si="80"/>
        <v>9.5680000000000001E-2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42.727272727272727</v>
      </c>
      <c r="BN514" s="64">
        <f t="shared" si="82"/>
        <v>45.12</v>
      </c>
      <c r="BO514" s="64">
        <f t="shared" si="83"/>
        <v>7.2843822843822847E-2</v>
      </c>
      <c r="BP514" s="64">
        <f t="shared" si="84"/>
        <v>7.6923076923076927E-2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297</v>
      </c>
      <c r="Y516" s="385">
        <f t="shared" si="79"/>
        <v>300.96000000000004</v>
      </c>
      <c r="Z516" s="36">
        <f t="shared" si="80"/>
        <v>0.68171999999999999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317.24999999999994</v>
      </c>
      <c r="BN516" s="64">
        <f t="shared" si="82"/>
        <v>321.48</v>
      </c>
      <c r="BO516" s="64">
        <f t="shared" si="83"/>
        <v>0.54086538461538469</v>
      </c>
      <c r="BP516" s="64">
        <f t="shared" si="84"/>
        <v>0.54807692307692313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63.825757575757578</v>
      </c>
      <c r="Y521" s="386">
        <f>IFERROR(Y512/H512,"0")+IFERROR(Y513/H513,"0")+IFERROR(Y514/H514,"0")+IFERROR(Y515/H515,"0")+IFERROR(Y516/H516,"0")+IFERROR(Y517/H517,"0")+IFERROR(Y518/H518,"0")+IFERROR(Y519/H519,"0")+IFERROR(Y520/H520,"0")</f>
        <v>65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0.77739999999999998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337</v>
      </c>
      <c r="Y522" s="386">
        <f>IFERROR(SUM(Y512:Y520),"0")</f>
        <v>343.20000000000005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145</v>
      </c>
      <c r="Y524" s="385">
        <f>IFERROR(IF(X524="",0,CEILING((X524/$H524),1)*$H524),"")</f>
        <v>147.84</v>
      </c>
      <c r="Z524" s="36">
        <f>IFERROR(IF(Y524=0,"",ROUNDUP(Y524/H524,0)*0.01196),"")</f>
        <v>0.33488000000000001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154.88636363636363</v>
      </c>
      <c r="BN524" s="64">
        <f>IFERROR(Y524*I524/H524,"0")</f>
        <v>157.91999999999999</v>
      </c>
      <c r="BO524" s="64">
        <f>IFERROR(1/J524*(X524/H524),"0")</f>
        <v>0.26405885780885779</v>
      </c>
      <c r="BP524" s="64">
        <f>IFERROR(1/J524*(Y524/H524),"0")</f>
        <v>0.26923076923076927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6</v>
      </c>
      <c r="Y525" s="385">
        <f>IFERROR(IF(X525="",0,CEILING((X525/$H525),1)*$H525),"")</f>
        <v>7.2</v>
      </c>
      <c r="Z525" s="36">
        <f>IFERROR(IF(Y525=0,"",ROUNDUP(Y525/H525,0)*0.00937),"")</f>
        <v>1.874E-2</v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6.3999999999999995</v>
      </c>
      <c r="BN525" s="64">
        <f>IFERROR(Y525*I525/H525,"0")</f>
        <v>7.68</v>
      </c>
      <c r="BO525" s="64">
        <f>IFERROR(1/J525*(X525/H525),"0")</f>
        <v>1.3888888888888888E-2</v>
      </c>
      <c r="BP525" s="64">
        <f>IFERROR(1/J525*(Y525/H525),"0")</f>
        <v>1.6666666666666666E-2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29.128787878787879</v>
      </c>
      <c r="Y526" s="386">
        <f>IFERROR(Y524/H524,"0")+IFERROR(Y525/H525,"0")</f>
        <v>30</v>
      </c>
      <c r="Z526" s="386">
        <f>IFERROR(IF(Z524="",0,Z524),"0")+IFERROR(IF(Z525="",0,Z525),"0")</f>
        <v>0.35361999999999999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151</v>
      </c>
      <c r="Y527" s="386">
        <f>IFERROR(SUM(Y524:Y525),"0")</f>
        <v>155.04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61</v>
      </c>
      <c r="Y529" s="385">
        <f t="shared" ref="Y529:Y534" si="85">IFERROR(IF(X529="",0,CEILING((X529/$H529),1)*$H529),"")</f>
        <v>63.36</v>
      </c>
      <c r="Z529" s="36">
        <f>IFERROR(IF(Y529=0,"",ROUNDUP(Y529/H529,0)*0.01196),"")</f>
        <v>0.14352000000000001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65.159090909090892</v>
      </c>
      <c r="BN529" s="64">
        <f t="shared" ref="BN529:BN534" si="87">IFERROR(Y529*I529/H529,"0")</f>
        <v>67.679999999999993</v>
      </c>
      <c r="BO529" s="64">
        <f t="shared" ref="BO529:BO534" si="88">IFERROR(1/J529*(X529/H529),"0")</f>
        <v>0.11108682983682984</v>
      </c>
      <c r="BP529" s="64">
        <f t="shared" ref="BP529:BP534" si="89">IFERROR(1/J529*(Y529/H529),"0")</f>
        <v>0.11538461538461539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62</v>
      </c>
      <c r="Y530" s="385">
        <f t="shared" si="85"/>
        <v>63.36</v>
      </c>
      <c r="Z530" s="36">
        <f>IFERROR(IF(Y530=0,"",ROUNDUP(Y530/H530,0)*0.01196),"")</f>
        <v>0.14352000000000001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66.22727272727272</v>
      </c>
      <c r="BN530" s="64">
        <f t="shared" si="87"/>
        <v>67.679999999999993</v>
      </c>
      <c r="BO530" s="64">
        <f t="shared" si="88"/>
        <v>0.11290792540792541</v>
      </c>
      <c r="BP530" s="64">
        <f t="shared" si="89"/>
        <v>0.11538461538461539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125</v>
      </c>
      <c r="Y531" s="385">
        <f t="shared" si="85"/>
        <v>126.72</v>
      </c>
      <c r="Z531" s="36">
        <f>IFERROR(IF(Y531=0,"",ROUNDUP(Y531/H531,0)*0.01196),"")</f>
        <v>0.28704000000000002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133.52272727272728</v>
      </c>
      <c r="BN531" s="64">
        <f t="shared" si="87"/>
        <v>135.35999999999999</v>
      </c>
      <c r="BO531" s="64">
        <f t="shared" si="88"/>
        <v>0.22763694638694637</v>
      </c>
      <c r="BP531" s="64">
        <f t="shared" si="89"/>
        <v>0.23076923076923078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46.969696969696969</v>
      </c>
      <c r="Y535" s="386">
        <f>IFERROR(Y529/H529,"0")+IFERROR(Y530/H530,"0")+IFERROR(Y531/H531,"0")+IFERROR(Y532/H532,"0")+IFERROR(Y533/H533,"0")+IFERROR(Y534/H534,"0")</f>
        <v>48</v>
      </c>
      <c r="Z535" s="386">
        <f>IFERROR(IF(Z529="",0,Z529),"0")+IFERROR(IF(Z530="",0,Z530),"0")+IFERROR(IF(Z531="",0,Z531),"0")+IFERROR(IF(Z532="",0,Z532),"0")+IFERROR(IF(Z533="",0,Z533),"0")+IFERROR(IF(Z534="",0,Z534),"0")</f>
        <v>0.57408000000000003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248</v>
      </c>
      <c r="Y536" s="386">
        <f>IFERROR(SUM(Y529:Y534),"0")</f>
        <v>253.44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35</v>
      </c>
      <c r="Y576" s="385">
        <f>IFERROR(IF(X576="",0,CEILING((X576/$H576),1)*$H576),"")</f>
        <v>39</v>
      </c>
      <c r="Z576" s="36">
        <f>IFERROR(IF(Y576=0,"",ROUNDUP(Y576/H576,0)*0.02175),"")</f>
        <v>0.10874999999999999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37.530769230769231</v>
      </c>
      <c r="BN576" s="64">
        <f>IFERROR(Y576*I576/H576,"0")</f>
        <v>41.820000000000007</v>
      </c>
      <c r="BO576" s="64">
        <f>IFERROR(1/J576*(X576/H576),"0")</f>
        <v>8.0128205128205121E-2</v>
      </c>
      <c r="BP576" s="64">
        <f>IFERROR(1/J576*(Y576/H576),"0")</f>
        <v>8.9285714285714274E-2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4.4871794871794872</v>
      </c>
      <c r="Y578" s="386">
        <f>IFERROR(Y576/H576,"0")+IFERROR(Y577/H577,"0")</f>
        <v>5</v>
      </c>
      <c r="Z578" s="386">
        <f>IFERROR(IF(Z576="",0,Z576),"0")+IFERROR(IF(Z577="",0,Z577),"0")</f>
        <v>0.10874999999999999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35</v>
      </c>
      <c r="Y579" s="386">
        <f>IFERROR(SUM(Y576:Y577),"0")</f>
        <v>39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2908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2992.98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3114.6056072076076</v>
      </c>
      <c r="Y606" s="386">
        <f>IFERROR(SUM(BN22:BN602),"0")</f>
        <v>3205.2460000000001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6</v>
      </c>
      <c r="Y607" s="38">
        <f>ROUNDUP(SUM(BP22:BP602),0)</f>
        <v>6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3264.6056072076076</v>
      </c>
      <c r="Y608" s="386">
        <f>GrossWeightTotalR+PalletQtyTotalR*25</f>
        <v>3355.2460000000001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643.08091723091729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659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7.0264600000000002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23.6</v>
      </c>
      <c r="E615" s="46">
        <f>IFERROR(Y101*1,"0")+IFERROR(Y102*1,"0")+IFERROR(Y103*1,"0")+IFERROR(Y107*1,"0")+IFERROR(Y108*1,"0")+IFERROR(Y109*1,"0")+IFERROR(Y110*1,"0")+IFERROR(Y111*1,"0")</f>
        <v>128.4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38.700000000000003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142.80000000000001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712.19999999999993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4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60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149.4</v>
      </c>
      <c r="V615" s="46">
        <f>IFERROR(Y354*1,"0")+IFERROR(Y358*1,"0")+IFERROR(Y359*1,"0")+IFERROR(Y360*1,"0")</f>
        <v>7.2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799.8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31.2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105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751.68000000000006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39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00"/>
        <filter val="1,11"/>
        <filter val="1,33"/>
        <filter val="10,37"/>
        <filter val="101,00"/>
        <filter val="104,00"/>
        <filter val="117,00"/>
        <filter val="12,44"/>
        <filter val="125,00"/>
        <filter val="128,00"/>
        <filter val="14,87"/>
        <filter val="140,00"/>
        <filter val="145,00"/>
        <filter val="15,00"/>
        <filter val="151,00"/>
        <filter val="16,00"/>
        <filter val="16,03"/>
        <filter val="17,00"/>
        <filter val="198,00"/>
        <filter val="2 908,00"/>
        <filter val="2,00"/>
        <filter val="2,18"/>
        <filter val="2,78"/>
        <filter val="20,21"/>
        <filter val="21,67"/>
        <filter val="223,00"/>
        <filter val="24,05"/>
        <filter val="248,00"/>
        <filter val="25,00"/>
        <filter val="265,83"/>
        <filter val="27,00"/>
        <filter val="28,00"/>
        <filter val="29,07"/>
        <filter val="29,13"/>
        <filter val="297,00"/>
        <filter val="3 114,61"/>
        <filter val="3 264,61"/>
        <filter val="3,46"/>
        <filter val="3,81"/>
        <filter val="3,89"/>
        <filter val="33,33"/>
        <filter val="337,00"/>
        <filter val="35,00"/>
        <filter val="36,00"/>
        <filter val="4,00"/>
        <filter val="4,25"/>
        <filter val="4,49"/>
        <filter val="40,00"/>
        <filter val="436,00"/>
        <filter val="46,97"/>
        <filter val="52,00"/>
        <filter val="6"/>
        <filter val="6,00"/>
        <filter val="60,00"/>
        <filter val="61,00"/>
        <filter val="62,00"/>
        <filter val="63,83"/>
        <filter val="638,00"/>
        <filter val="643,08"/>
        <filter val="7,00"/>
        <filter val="83,00"/>
        <filter val="84,00"/>
        <filter val="86,00"/>
        <filter val="9,00"/>
        <filter val="92,00"/>
        <filter val="97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2024-08-08T10:58:14Z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