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98FB321-816A-4600-BA27-E585F74A6C6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O476" i="1"/>
  <c r="BM476" i="1"/>
  <c r="Y476" i="1"/>
  <c r="BP476" i="1" s="1"/>
  <c r="P476" i="1"/>
  <c r="BO475" i="1"/>
  <c r="BM475" i="1"/>
  <c r="Y475" i="1"/>
  <c r="BO474" i="1"/>
  <c r="BM474" i="1"/>
  <c r="Y474" i="1"/>
  <c r="P474" i="1"/>
  <c r="BO473" i="1"/>
  <c r="BM473" i="1"/>
  <c r="Y473" i="1"/>
  <c r="BP473" i="1" s="1"/>
  <c r="BO472" i="1"/>
  <c r="BM472" i="1"/>
  <c r="Y472" i="1"/>
  <c r="BP472" i="1" s="1"/>
  <c r="BO471" i="1"/>
  <c r="BM471" i="1"/>
  <c r="Y471" i="1"/>
  <c r="BP471" i="1" s="1"/>
  <c r="BO470" i="1"/>
  <c r="BM470" i="1"/>
  <c r="Y470" i="1"/>
  <c r="P470" i="1"/>
  <c r="X468" i="1"/>
  <c r="X467" i="1"/>
  <c r="BO466" i="1"/>
  <c r="BM466" i="1"/>
  <c r="Y466" i="1"/>
  <c r="Y467" i="1" s="1"/>
  <c r="X463" i="1"/>
  <c r="X462" i="1"/>
  <c r="BO461" i="1"/>
  <c r="BM461" i="1"/>
  <c r="Y461" i="1"/>
  <c r="P461" i="1"/>
  <c r="BO460" i="1"/>
  <c r="BM460" i="1"/>
  <c r="Y460" i="1"/>
  <c r="BP460" i="1" s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7" i="1" s="1"/>
  <c r="P454" i="1"/>
  <c r="X452" i="1"/>
  <c r="X451" i="1"/>
  <c r="BO450" i="1"/>
  <c r="BM450" i="1"/>
  <c r="Y450" i="1"/>
  <c r="BP450" i="1" s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BO446" i="1"/>
  <c r="BM446" i="1"/>
  <c r="Y446" i="1"/>
  <c r="BP446" i="1" s="1"/>
  <c r="BO445" i="1"/>
  <c r="BM445" i="1"/>
  <c r="Y445" i="1"/>
  <c r="BP445" i="1" s="1"/>
  <c r="BO444" i="1"/>
  <c r="BM444" i="1"/>
  <c r="Y444" i="1"/>
  <c r="BP444" i="1" s="1"/>
  <c r="BO443" i="1"/>
  <c r="BM443" i="1"/>
  <c r="Y443" i="1"/>
  <c r="BP443" i="1" s="1"/>
  <c r="P443" i="1"/>
  <c r="BO442" i="1"/>
  <c r="BM442" i="1"/>
  <c r="Y442" i="1"/>
  <c r="P442" i="1"/>
  <c r="BO441" i="1"/>
  <c r="BM441" i="1"/>
  <c r="Y441" i="1"/>
  <c r="BP441" i="1" s="1"/>
  <c r="BO440" i="1"/>
  <c r="BM440" i="1"/>
  <c r="Y440" i="1"/>
  <c r="BP440" i="1" s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BO436" i="1"/>
  <c r="BM436" i="1"/>
  <c r="Y436" i="1"/>
  <c r="BP436" i="1" s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BP433" i="1" s="1"/>
  <c r="BO432" i="1"/>
  <c r="BM432" i="1"/>
  <c r="Y432" i="1"/>
  <c r="BP432" i="1" s="1"/>
  <c r="BO431" i="1"/>
  <c r="BM431" i="1"/>
  <c r="Y431" i="1"/>
  <c r="BP431" i="1" s="1"/>
  <c r="P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P429" i="1"/>
  <c r="BO428" i="1"/>
  <c r="BM428" i="1"/>
  <c r="Y428" i="1"/>
  <c r="BP428" i="1" s="1"/>
  <c r="BO427" i="1"/>
  <c r="BM427" i="1"/>
  <c r="Y427" i="1"/>
  <c r="X425" i="1"/>
  <c r="Y424" i="1"/>
  <c r="X424" i="1"/>
  <c r="BP423" i="1"/>
  <c r="BO423" i="1"/>
  <c r="BN423" i="1"/>
  <c r="BM423" i="1"/>
  <c r="Z423" i="1"/>
  <c r="Z424" i="1" s="1"/>
  <c r="Y423" i="1"/>
  <c r="P423" i="1"/>
  <c r="X419" i="1"/>
  <c r="X418" i="1"/>
  <c r="BO417" i="1"/>
  <c r="BM417" i="1"/>
  <c r="Y417" i="1"/>
  <c r="P417" i="1"/>
  <c r="BO416" i="1"/>
  <c r="BM416" i="1"/>
  <c r="Y416" i="1"/>
  <c r="Y419" i="1" s="1"/>
  <c r="P416" i="1"/>
  <c r="X414" i="1"/>
  <c r="X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O396" i="1"/>
  <c r="BM396" i="1"/>
  <c r="Y396" i="1"/>
  <c r="BP396" i="1" s="1"/>
  <c r="P396" i="1"/>
  <c r="BO395" i="1"/>
  <c r="BM395" i="1"/>
  <c r="Y395" i="1"/>
  <c r="P395" i="1"/>
  <c r="X392" i="1"/>
  <c r="X391" i="1"/>
  <c r="BO390" i="1"/>
  <c r="BM390" i="1"/>
  <c r="Y390" i="1"/>
  <c r="P390" i="1"/>
  <c r="BP389" i="1"/>
  <c r="BO389" i="1"/>
  <c r="BN389" i="1"/>
  <c r="BM389" i="1"/>
  <c r="Z389" i="1"/>
  <c r="Y389" i="1"/>
  <c r="P389" i="1"/>
  <c r="X387" i="1"/>
  <c r="X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BP349" i="1" s="1"/>
  <c r="P349" i="1"/>
  <c r="BO348" i="1"/>
  <c r="BN348" i="1"/>
  <c r="BM348" i="1"/>
  <c r="Z348" i="1"/>
  <c r="Y348" i="1"/>
  <c r="BP348" i="1" s="1"/>
  <c r="P348" i="1"/>
  <c r="BO347" i="1"/>
  <c r="BM347" i="1"/>
  <c r="Y347" i="1"/>
  <c r="Y350" i="1" s="1"/>
  <c r="P347" i="1"/>
  <c r="X345" i="1"/>
  <c r="X344" i="1"/>
  <c r="BO343" i="1"/>
  <c r="BM343" i="1"/>
  <c r="Y343" i="1"/>
  <c r="BP343" i="1" s="1"/>
  <c r="P343" i="1"/>
  <c r="BO342" i="1"/>
  <c r="BM342" i="1"/>
  <c r="Y342" i="1"/>
  <c r="BP342" i="1" s="1"/>
  <c r="P342" i="1"/>
  <c r="BO341" i="1"/>
  <c r="BM341" i="1"/>
  <c r="Y341" i="1"/>
  <c r="BP341" i="1" s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Y338" i="1" s="1"/>
  <c r="X332" i="1"/>
  <c r="X331" i="1"/>
  <c r="BO330" i="1"/>
  <c r="BM330" i="1"/>
  <c r="Y330" i="1"/>
  <c r="BP330" i="1" s="1"/>
  <c r="P330" i="1"/>
  <c r="BO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P327" i="1"/>
  <c r="BO326" i="1"/>
  <c r="BM326" i="1"/>
  <c r="Y326" i="1"/>
  <c r="BP326" i="1" s="1"/>
  <c r="P326" i="1"/>
  <c r="BO325" i="1"/>
  <c r="BM325" i="1"/>
  <c r="Y325" i="1"/>
  <c r="Y331" i="1" s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BP320" i="1" s="1"/>
  <c r="P320" i="1"/>
  <c r="BO319" i="1"/>
  <c r="BM319" i="1"/>
  <c r="Y319" i="1"/>
  <c r="BP319" i="1" s="1"/>
  <c r="P319" i="1"/>
  <c r="BO318" i="1"/>
  <c r="BM318" i="1"/>
  <c r="Y318" i="1"/>
  <c r="Y323" i="1" s="1"/>
  <c r="P318" i="1"/>
  <c r="X316" i="1"/>
  <c r="X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BO311" i="1"/>
  <c r="BM311" i="1"/>
  <c r="Y311" i="1"/>
  <c r="BP311" i="1" s="1"/>
  <c r="BO310" i="1"/>
  <c r="BM310" i="1"/>
  <c r="Y310" i="1"/>
  <c r="BP310" i="1" s="1"/>
  <c r="BO309" i="1"/>
  <c r="BM309" i="1"/>
  <c r="Y309" i="1"/>
  <c r="BP309" i="1" s="1"/>
  <c r="BO308" i="1"/>
  <c r="BM308" i="1"/>
  <c r="Y308" i="1"/>
  <c r="X305" i="1"/>
  <c r="X304" i="1"/>
  <c r="BO303" i="1"/>
  <c r="BM303" i="1"/>
  <c r="Y303" i="1"/>
  <c r="P303" i="1"/>
  <c r="BO302" i="1"/>
  <c r="BM302" i="1"/>
  <c r="Y302" i="1"/>
  <c r="Y305" i="1" s="1"/>
  <c r="P302" i="1"/>
  <c r="X300" i="1"/>
  <c r="X299" i="1"/>
  <c r="BO298" i="1"/>
  <c r="BM298" i="1"/>
  <c r="Y298" i="1"/>
  <c r="T615" i="1" s="1"/>
  <c r="P298" i="1"/>
  <c r="X295" i="1"/>
  <c r="X294" i="1"/>
  <c r="BO293" i="1"/>
  <c r="BM293" i="1"/>
  <c r="Y293" i="1"/>
  <c r="S615" i="1" s="1"/>
  <c r="P293" i="1"/>
  <c r="X290" i="1"/>
  <c r="X289" i="1"/>
  <c r="BO288" i="1"/>
  <c r="BM288" i="1"/>
  <c r="Y288" i="1"/>
  <c r="BP288" i="1" s="1"/>
  <c r="P288" i="1"/>
  <c r="BO287" i="1"/>
  <c r="BM287" i="1"/>
  <c r="Y287" i="1"/>
  <c r="BP287" i="1" s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P279" i="1" s="1"/>
  <c r="BO278" i="1"/>
  <c r="BM278" i="1"/>
  <c r="Y278" i="1"/>
  <c r="BP278" i="1" s="1"/>
  <c r="BO277" i="1"/>
  <c r="BM277" i="1"/>
  <c r="Y277" i="1"/>
  <c r="P277" i="1"/>
  <c r="X274" i="1"/>
  <c r="X273" i="1"/>
  <c r="BO272" i="1"/>
  <c r="BM272" i="1"/>
  <c r="Y272" i="1"/>
  <c r="P615" i="1" s="1"/>
  <c r="X269" i="1"/>
  <c r="X268" i="1"/>
  <c r="BO267" i="1"/>
  <c r="BM267" i="1"/>
  <c r="Y267" i="1"/>
  <c r="BP267" i="1" s="1"/>
  <c r="BO266" i="1"/>
  <c r="BM266" i="1"/>
  <c r="Y266" i="1"/>
  <c r="BP266" i="1" s="1"/>
  <c r="BO265" i="1"/>
  <c r="BM265" i="1"/>
  <c r="Y265" i="1"/>
  <c r="BP265" i="1" s="1"/>
  <c r="BO264" i="1"/>
  <c r="BM264" i="1"/>
  <c r="Y264" i="1"/>
  <c r="BP264" i="1" s="1"/>
  <c r="BO263" i="1"/>
  <c r="BM263" i="1"/>
  <c r="Y263" i="1"/>
  <c r="O615" i="1" s="1"/>
  <c r="X260" i="1"/>
  <c r="X259" i="1"/>
  <c r="BO258" i="1"/>
  <c r="BM258" i="1"/>
  <c r="Y258" i="1"/>
  <c r="BP258" i="1" s="1"/>
  <c r="P258" i="1"/>
  <c r="BO257" i="1"/>
  <c r="BM257" i="1"/>
  <c r="Y257" i="1"/>
  <c r="BP257" i="1" s="1"/>
  <c r="P257" i="1"/>
  <c r="BO256" i="1"/>
  <c r="BM256" i="1"/>
  <c r="Y256" i="1"/>
  <c r="BP256" i="1" s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BO239" i="1"/>
  <c r="BM239" i="1"/>
  <c r="Y239" i="1"/>
  <c r="P239" i="1"/>
  <c r="X236" i="1"/>
  <c r="X235" i="1"/>
  <c r="BO234" i="1"/>
  <c r="BM234" i="1"/>
  <c r="Y234" i="1"/>
  <c r="BP234" i="1" s="1"/>
  <c r="BO233" i="1"/>
  <c r="BM233" i="1"/>
  <c r="Y233" i="1"/>
  <c r="BP233" i="1" s="1"/>
  <c r="BO232" i="1"/>
  <c r="BM232" i="1"/>
  <c r="Y232" i="1"/>
  <c r="BP232" i="1" s="1"/>
  <c r="P232" i="1"/>
  <c r="BO231" i="1"/>
  <c r="BM231" i="1"/>
  <c r="Y231" i="1"/>
  <c r="BO230" i="1"/>
  <c r="BM230" i="1"/>
  <c r="Y230" i="1"/>
  <c r="P230" i="1"/>
  <c r="X228" i="1"/>
  <c r="X227" i="1"/>
  <c r="BO226" i="1"/>
  <c r="BM226" i="1"/>
  <c r="Y226" i="1"/>
  <c r="BP226" i="1" s="1"/>
  <c r="P226" i="1"/>
  <c r="BO225" i="1"/>
  <c r="BM225" i="1"/>
  <c r="Y225" i="1"/>
  <c r="BP225" i="1" s="1"/>
  <c r="BO224" i="1"/>
  <c r="BM224" i="1"/>
  <c r="Y224" i="1"/>
  <c r="BP224" i="1" s="1"/>
  <c r="BO223" i="1"/>
  <c r="BM223" i="1"/>
  <c r="Y223" i="1"/>
  <c r="BP223" i="1" s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O219" i="1"/>
  <c r="BM219" i="1"/>
  <c r="Y219" i="1"/>
  <c r="BP219" i="1" s="1"/>
  <c r="BO218" i="1"/>
  <c r="BM218" i="1"/>
  <c r="Y218" i="1"/>
  <c r="BP218" i="1" s="1"/>
  <c r="P218" i="1"/>
  <c r="BO217" i="1"/>
  <c r="BM217" i="1"/>
  <c r="Y217" i="1"/>
  <c r="BP217" i="1" s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3" i="1"/>
  <c r="X202" i="1"/>
  <c r="BO201" i="1"/>
  <c r="BM201" i="1"/>
  <c r="Y201" i="1"/>
  <c r="BP201" i="1" s="1"/>
  <c r="P201" i="1"/>
  <c r="BO200" i="1"/>
  <c r="BM200" i="1"/>
  <c r="Y200" i="1"/>
  <c r="Y203" i="1" s="1"/>
  <c r="P200" i="1"/>
  <c r="X198" i="1"/>
  <c r="X197" i="1"/>
  <c r="BO196" i="1"/>
  <c r="BM196" i="1"/>
  <c r="Y196" i="1"/>
  <c r="BP196" i="1" s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BP185" i="1" s="1"/>
  <c r="P185" i="1"/>
  <c r="BO184" i="1"/>
  <c r="BM184" i="1"/>
  <c r="Y184" i="1"/>
  <c r="P184" i="1"/>
  <c r="BO183" i="1"/>
  <c r="BM183" i="1"/>
  <c r="Y183" i="1"/>
  <c r="P183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X158" i="1"/>
  <c r="X157" i="1"/>
  <c r="BO156" i="1"/>
  <c r="BM156" i="1"/>
  <c r="Y156" i="1"/>
  <c r="BP156" i="1" s="1"/>
  <c r="P156" i="1"/>
  <c r="BO155" i="1"/>
  <c r="BM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3" i="1" s="1"/>
  <c r="P150" i="1"/>
  <c r="X148" i="1"/>
  <c r="X147" i="1"/>
  <c r="BO146" i="1"/>
  <c r="BM146" i="1"/>
  <c r="Y146" i="1"/>
  <c r="BP146" i="1" s="1"/>
  <c r="P146" i="1"/>
  <c r="BO145" i="1"/>
  <c r="BM145" i="1"/>
  <c r="Y145" i="1"/>
  <c r="BP145" i="1" s="1"/>
  <c r="P145" i="1"/>
  <c r="X142" i="1"/>
  <c r="X141" i="1"/>
  <c r="BO140" i="1"/>
  <c r="BM140" i="1"/>
  <c r="Y140" i="1"/>
  <c r="P140" i="1"/>
  <c r="BO139" i="1"/>
  <c r="BM139" i="1"/>
  <c r="Y139" i="1"/>
  <c r="Y142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Y128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P116" i="1"/>
  <c r="X113" i="1"/>
  <c r="X112" i="1"/>
  <c r="BO111" i="1"/>
  <c r="BM111" i="1"/>
  <c r="Y111" i="1"/>
  <c r="P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BO107" i="1"/>
  <c r="BM107" i="1"/>
  <c r="Y107" i="1"/>
  <c r="P107" i="1"/>
  <c r="X105" i="1"/>
  <c r="X104" i="1"/>
  <c r="BO103" i="1"/>
  <c r="BM103" i="1"/>
  <c r="Y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Y97" i="1" s="1"/>
  <c r="P95" i="1"/>
  <c r="BP94" i="1"/>
  <c r="BO94" i="1"/>
  <c r="BN94" i="1"/>
  <c r="BM94" i="1"/>
  <c r="Z94" i="1"/>
  <c r="Y94" i="1"/>
  <c r="P94" i="1"/>
  <c r="X92" i="1"/>
  <c r="Y91" i="1"/>
  <c r="X91" i="1"/>
  <c r="BP90" i="1"/>
  <c r="BO90" i="1"/>
  <c r="BN90" i="1"/>
  <c r="BM90" i="1"/>
  <c r="Z90" i="1"/>
  <c r="Y90" i="1"/>
  <c r="BP89" i="1"/>
  <c r="BO89" i="1"/>
  <c r="BN89" i="1"/>
  <c r="BM89" i="1"/>
  <c r="Z89" i="1"/>
  <c r="Z91" i="1" s="1"/>
  <c r="Y89" i="1"/>
  <c r="Y92" i="1" s="1"/>
  <c r="X87" i="1"/>
  <c r="X86" i="1"/>
  <c r="BO85" i="1"/>
  <c r="BM85" i="1"/>
  <c r="Y85" i="1"/>
  <c r="BO84" i="1"/>
  <c r="BM84" i="1"/>
  <c r="Y84" i="1"/>
  <c r="BO83" i="1"/>
  <c r="BM83" i="1"/>
  <c r="Y83" i="1"/>
  <c r="BO82" i="1"/>
  <c r="BM82" i="1"/>
  <c r="Y82" i="1"/>
  <c r="BO81" i="1"/>
  <c r="BM81" i="1"/>
  <c r="Y81" i="1"/>
  <c r="BO80" i="1"/>
  <c r="BM80" i="1"/>
  <c r="Y80" i="1"/>
  <c r="X78" i="1"/>
  <c r="X77" i="1"/>
  <c r="BP76" i="1"/>
  <c r="BO76" i="1"/>
  <c r="BN76" i="1"/>
  <c r="BM76" i="1"/>
  <c r="Z76" i="1"/>
  <c r="Y76" i="1"/>
  <c r="P76" i="1"/>
  <c r="BO75" i="1"/>
  <c r="BM75" i="1"/>
  <c r="Y75" i="1"/>
  <c r="Y77" i="1" s="1"/>
  <c r="P75" i="1"/>
  <c r="X73" i="1"/>
  <c r="X72" i="1"/>
  <c r="BO71" i="1"/>
  <c r="BM71" i="1"/>
  <c r="Y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X63" i="1"/>
  <c r="X62" i="1"/>
  <c r="BO61" i="1"/>
  <c r="BM61" i="1"/>
  <c r="Y61" i="1"/>
  <c r="BP61" i="1" s="1"/>
  <c r="BO60" i="1"/>
  <c r="BM60" i="1"/>
  <c r="Y60" i="1"/>
  <c r="X58" i="1"/>
  <c r="X57" i="1"/>
  <c r="BO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C615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X609" i="1" s="1"/>
  <c r="BO22" i="1"/>
  <c r="BM22" i="1"/>
  <c r="X606" i="1" s="1"/>
  <c r="Y22" i="1"/>
  <c r="P22" i="1"/>
  <c r="H10" i="1"/>
  <c r="A9" i="1"/>
  <c r="F10" i="1" s="1"/>
  <c r="D7" i="1"/>
  <c r="Q6" i="1"/>
  <c r="P2" i="1"/>
  <c r="BP108" i="1" l="1"/>
  <c r="BN108" i="1"/>
  <c r="Z108" i="1"/>
  <c r="BP140" i="1"/>
  <c r="BN140" i="1"/>
  <c r="Z140" i="1"/>
  <c r="BP184" i="1"/>
  <c r="BN184" i="1"/>
  <c r="Z184" i="1"/>
  <c r="BP209" i="1"/>
  <c r="BN209" i="1"/>
  <c r="Z209" i="1"/>
  <c r="BP231" i="1"/>
  <c r="BN231" i="1"/>
  <c r="Z231" i="1"/>
  <c r="BP244" i="1"/>
  <c r="BN244" i="1"/>
  <c r="Z244" i="1"/>
  <c r="BP313" i="1"/>
  <c r="BN313" i="1"/>
  <c r="Z313" i="1"/>
  <c r="BP336" i="1"/>
  <c r="BN336" i="1"/>
  <c r="Z336" i="1"/>
  <c r="BP383" i="1"/>
  <c r="BN383" i="1"/>
  <c r="Z383" i="1"/>
  <c r="BP438" i="1"/>
  <c r="BN438" i="1"/>
  <c r="Z438" i="1"/>
  <c r="BP481" i="1"/>
  <c r="BN481" i="1"/>
  <c r="Z481" i="1"/>
  <c r="BP534" i="1"/>
  <c r="BN534" i="1"/>
  <c r="Z534" i="1"/>
  <c r="BP577" i="1"/>
  <c r="BN577" i="1"/>
  <c r="Z577" i="1"/>
  <c r="B615" i="1"/>
  <c r="X607" i="1"/>
  <c r="X608" i="1" s="1"/>
  <c r="X605" i="1"/>
  <c r="Y35" i="1"/>
  <c r="Z52" i="1"/>
  <c r="BN52" i="1"/>
  <c r="BP56" i="1"/>
  <c r="BN56" i="1"/>
  <c r="BP101" i="1"/>
  <c r="BN101" i="1"/>
  <c r="Z101" i="1"/>
  <c r="BP126" i="1"/>
  <c r="BN126" i="1"/>
  <c r="Z126" i="1"/>
  <c r="BP162" i="1"/>
  <c r="BN162" i="1"/>
  <c r="Z162" i="1"/>
  <c r="BP195" i="1"/>
  <c r="BN195" i="1"/>
  <c r="Z195" i="1"/>
  <c r="BP230" i="1"/>
  <c r="BN230" i="1"/>
  <c r="Z230" i="1"/>
  <c r="BP241" i="1"/>
  <c r="BN241" i="1"/>
  <c r="Z241" i="1"/>
  <c r="BP303" i="1"/>
  <c r="BN303" i="1"/>
  <c r="Z303" i="1"/>
  <c r="BP327" i="1"/>
  <c r="BN327" i="1"/>
  <c r="Z327" i="1"/>
  <c r="BP369" i="1"/>
  <c r="BN369" i="1"/>
  <c r="Z369" i="1"/>
  <c r="BP411" i="1"/>
  <c r="BN411" i="1"/>
  <c r="Z411" i="1"/>
  <c r="BP461" i="1"/>
  <c r="BN461" i="1"/>
  <c r="Z461" i="1"/>
  <c r="BP520" i="1"/>
  <c r="BN520" i="1"/>
  <c r="Z520" i="1"/>
  <c r="Y579" i="1"/>
  <c r="Y578" i="1"/>
  <c r="BP576" i="1"/>
  <c r="BN576" i="1"/>
  <c r="Z576" i="1"/>
  <c r="Y136" i="1"/>
  <c r="Y172" i="1"/>
  <c r="K615" i="1"/>
  <c r="Y386" i="1"/>
  <c r="BP397" i="1"/>
  <c r="BN397" i="1"/>
  <c r="Z397" i="1"/>
  <c r="BP417" i="1"/>
  <c r="BN417" i="1"/>
  <c r="Z417" i="1"/>
  <c r="BP442" i="1"/>
  <c r="BN442" i="1"/>
  <c r="Z442" i="1"/>
  <c r="BP474" i="1"/>
  <c r="BN474" i="1"/>
  <c r="Z474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Z26" i="1"/>
  <c r="BN26" i="1"/>
  <c r="BP26" i="1"/>
  <c r="Z32" i="1"/>
  <c r="BN32" i="1"/>
  <c r="Z54" i="1"/>
  <c r="BN54" i="1"/>
  <c r="Y63" i="1"/>
  <c r="Z67" i="1"/>
  <c r="BN67" i="1"/>
  <c r="Z96" i="1"/>
  <c r="BN96" i="1"/>
  <c r="Z110" i="1"/>
  <c r="BN110" i="1"/>
  <c r="Z124" i="1"/>
  <c r="BN124" i="1"/>
  <c r="BP124" i="1"/>
  <c r="Z130" i="1"/>
  <c r="BN130" i="1"/>
  <c r="BP130" i="1"/>
  <c r="Z134" i="1"/>
  <c r="BN134" i="1"/>
  <c r="Z145" i="1"/>
  <c r="BN145" i="1"/>
  <c r="Z155" i="1"/>
  <c r="BN155" i="1"/>
  <c r="BP155" i="1"/>
  <c r="H615" i="1"/>
  <c r="Z168" i="1"/>
  <c r="BN168" i="1"/>
  <c r="Z176" i="1"/>
  <c r="BN176" i="1"/>
  <c r="I615" i="1"/>
  <c r="Z186" i="1"/>
  <c r="BN186" i="1"/>
  <c r="Z190" i="1"/>
  <c r="BN190" i="1"/>
  <c r="Z201" i="1"/>
  <c r="BN201" i="1"/>
  <c r="Y213" i="1"/>
  <c r="Z207" i="1"/>
  <c r="BN207" i="1"/>
  <c r="Z211" i="1"/>
  <c r="BN211" i="1"/>
  <c r="Y228" i="1"/>
  <c r="Z218" i="1"/>
  <c r="BN218" i="1"/>
  <c r="Z219" i="1"/>
  <c r="BN219" i="1"/>
  <c r="Z226" i="1"/>
  <c r="BN226" i="1"/>
  <c r="Y235" i="1"/>
  <c r="Z246" i="1"/>
  <c r="BN246" i="1"/>
  <c r="Z254" i="1"/>
  <c r="BN254" i="1"/>
  <c r="Z257" i="1"/>
  <c r="BN257" i="1"/>
  <c r="Z263" i="1"/>
  <c r="BN263" i="1"/>
  <c r="BP263" i="1"/>
  <c r="Z264" i="1"/>
  <c r="BN264" i="1"/>
  <c r="Z265" i="1"/>
  <c r="BN265" i="1"/>
  <c r="Z266" i="1"/>
  <c r="BN266" i="1"/>
  <c r="Z267" i="1"/>
  <c r="BN267" i="1"/>
  <c r="Y268" i="1"/>
  <c r="Q615" i="1"/>
  <c r="R615" i="1"/>
  <c r="Z287" i="1"/>
  <c r="BN287" i="1"/>
  <c r="U615" i="1"/>
  <c r="Z319" i="1"/>
  <c r="BN319" i="1"/>
  <c r="Z325" i="1"/>
  <c r="BN325" i="1"/>
  <c r="BP325" i="1"/>
  <c r="Z329" i="1"/>
  <c r="BN329" i="1"/>
  <c r="Z334" i="1"/>
  <c r="BN334" i="1"/>
  <c r="BP334" i="1"/>
  <c r="Y344" i="1"/>
  <c r="Z342" i="1"/>
  <c r="BN342" i="1"/>
  <c r="V615" i="1"/>
  <c r="Z367" i="1"/>
  <c r="BN367" i="1"/>
  <c r="Z371" i="1"/>
  <c r="BN371" i="1"/>
  <c r="Z379" i="1"/>
  <c r="BN379" i="1"/>
  <c r="Y387" i="1"/>
  <c r="Z385" i="1"/>
  <c r="BN385" i="1"/>
  <c r="Y391" i="1"/>
  <c r="Z396" i="1"/>
  <c r="BN396" i="1"/>
  <c r="Y413" i="1"/>
  <c r="BP409" i="1"/>
  <c r="BN409" i="1"/>
  <c r="Z409" i="1"/>
  <c r="Y451" i="1"/>
  <c r="BP434" i="1"/>
  <c r="BN434" i="1"/>
  <c r="Z434" i="1"/>
  <c r="Y463" i="1"/>
  <c r="BP459" i="1"/>
  <c r="BN459" i="1"/>
  <c r="Z459" i="1"/>
  <c r="BP475" i="1"/>
  <c r="BN475" i="1"/>
  <c r="Z475" i="1"/>
  <c r="Y497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Z591" i="1" s="1"/>
  <c r="Y477" i="1"/>
  <c r="H9" i="1"/>
  <c r="A10" i="1"/>
  <c r="Y24" i="1"/>
  <c r="Z27" i="1"/>
  <c r="BN27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BP51" i="1"/>
  <c r="Z53" i="1"/>
  <c r="BN53" i="1"/>
  <c r="Z55" i="1"/>
  <c r="BN55" i="1"/>
  <c r="Y58" i="1"/>
  <c r="Z60" i="1"/>
  <c r="BN60" i="1"/>
  <c r="BP60" i="1"/>
  <c r="Z61" i="1"/>
  <c r="BN61" i="1"/>
  <c r="Y62" i="1"/>
  <c r="Z66" i="1"/>
  <c r="BN66" i="1"/>
  <c r="Z68" i="1"/>
  <c r="BN68" i="1"/>
  <c r="BP70" i="1"/>
  <c r="BN70" i="1"/>
  <c r="Z70" i="1"/>
  <c r="Y86" i="1"/>
  <c r="BP80" i="1"/>
  <c r="BN80" i="1"/>
  <c r="Z80" i="1"/>
  <c r="BP82" i="1"/>
  <c r="BN82" i="1"/>
  <c r="Z82" i="1"/>
  <c r="BP84" i="1"/>
  <c r="BN84" i="1"/>
  <c r="Z84" i="1"/>
  <c r="Y98" i="1"/>
  <c r="BP102" i="1"/>
  <c r="BN102" i="1"/>
  <c r="Z102" i="1"/>
  <c r="BP109" i="1"/>
  <c r="BN109" i="1"/>
  <c r="Z109" i="1"/>
  <c r="F9" i="1"/>
  <c r="J9" i="1"/>
  <c r="Z22" i="1"/>
  <c r="Z23" i="1" s="1"/>
  <c r="BN22" i="1"/>
  <c r="BP22" i="1"/>
  <c r="Y23" i="1"/>
  <c r="Y57" i="1"/>
  <c r="D615" i="1"/>
  <c r="Y72" i="1"/>
  <c r="BP71" i="1"/>
  <c r="BN71" i="1"/>
  <c r="Z71" i="1"/>
  <c r="Y73" i="1"/>
  <c r="Y78" i="1"/>
  <c r="BP75" i="1"/>
  <c r="BN75" i="1"/>
  <c r="Z75" i="1"/>
  <c r="Z77" i="1" s="1"/>
  <c r="BP81" i="1"/>
  <c r="BN81" i="1"/>
  <c r="Z81" i="1"/>
  <c r="BP83" i="1"/>
  <c r="BN83" i="1"/>
  <c r="Z83" i="1"/>
  <c r="BP85" i="1"/>
  <c r="BN85" i="1"/>
  <c r="Z85" i="1"/>
  <c r="Y87" i="1"/>
  <c r="BP95" i="1"/>
  <c r="BN95" i="1"/>
  <c r="Z95" i="1"/>
  <c r="Z97" i="1" s="1"/>
  <c r="BP103" i="1"/>
  <c r="BN103" i="1"/>
  <c r="Z103" i="1"/>
  <c r="Y105" i="1"/>
  <c r="Y112" i="1"/>
  <c r="BP107" i="1"/>
  <c r="BN107" i="1"/>
  <c r="Z107" i="1"/>
  <c r="BP111" i="1"/>
  <c r="BN111" i="1"/>
  <c r="Z111" i="1"/>
  <c r="Y113" i="1"/>
  <c r="F615" i="1"/>
  <c r="Y122" i="1"/>
  <c r="BP116" i="1"/>
  <c r="BN116" i="1"/>
  <c r="Z116" i="1"/>
  <c r="Y121" i="1"/>
  <c r="Y127" i="1"/>
  <c r="Y137" i="1"/>
  <c r="Y141" i="1"/>
  <c r="Y148" i="1"/>
  <c r="Y152" i="1"/>
  <c r="Y158" i="1"/>
  <c r="Y165" i="1"/>
  <c r="Y173" i="1"/>
  <c r="Y179" i="1"/>
  <c r="Y191" i="1"/>
  <c r="Y198" i="1"/>
  <c r="Y202" i="1"/>
  <c r="Y214" i="1"/>
  <c r="Y227" i="1"/>
  <c r="Y236" i="1"/>
  <c r="Y247" i="1"/>
  <c r="Y260" i="1"/>
  <c r="Y274" i="1"/>
  <c r="Y281" i="1"/>
  <c r="Y290" i="1"/>
  <c r="Y295" i="1"/>
  <c r="Y300" i="1"/>
  <c r="Y304" i="1"/>
  <c r="Y316" i="1"/>
  <c r="Y322" i="1"/>
  <c r="Y332" i="1"/>
  <c r="Y337" i="1"/>
  <c r="Y345" i="1"/>
  <c r="Y351" i="1"/>
  <c r="Y356" i="1"/>
  <c r="Y361" i="1"/>
  <c r="BP358" i="1"/>
  <c r="BN358" i="1"/>
  <c r="BP360" i="1"/>
  <c r="BN360" i="1"/>
  <c r="Z360" i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BP390" i="1"/>
  <c r="BN390" i="1"/>
  <c r="Z390" i="1"/>
  <c r="Z391" i="1" s="1"/>
  <c r="Y392" i="1"/>
  <c r="X615" i="1"/>
  <c r="Y399" i="1"/>
  <c r="BP395" i="1"/>
  <c r="BN395" i="1"/>
  <c r="Z395" i="1"/>
  <c r="E615" i="1"/>
  <c r="Y104" i="1"/>
  <c r="Z118" i="1"/>
  <c r="BN118" i="1"/>
  <c r="Z119" i="1"/>
  <c r="BN119" i="1"/>
  <c r="Z125" i="1"/>
  <c r="BN125" i="1"/>
  <c r="Z131" i="1"/>
  <c r="BN131" i="1"/>
  <c r="Z133" i="1"/>
  <c r="BN133" i="1"/>
  <c r="Z135" i="1"/>
  <c r="BN135" i="1"/>
  <c r="Z139" i="1"/>
  <c r="Z141" i="1" s="1"/>
  <c r="BN139" i="1"/>
  <c r="BP139" i="1"/>
  <c r="G615" i="1"/>
  <c r="Z146" i="1"/>
  <c r="Z147" i="1" s="1"/>
  <c r="BN146" i="1"/>
  <c r="Y147" i="1"/>
  <c r="Z150" i="1"/>
  <c r="Z152" i="1" s="1"/>
  <c r="BN150" i="1"/>
  <c r="BP150" i="1"/>
  <c r="Z156" i="1"/>
  <c r="Z157" i="1" s="1"/>
  <c r="BN156" i="1"/>
  <c r="Z161" i="1"/>
  <c r="BN161" i="1"/>
  <c r="BP161" i="1"/>
  <c r="Z163" i="1"/>
  <c r="BN163" i="1"/>
  <c r="Y164" i="1"/>
  <c r="Z167" i="1"/>
  <c r="BN167" i="1"/>
  <c r="BP167" i="1"/>
  <c r="Z169" i="1"/>
  <c r="BN169" i="1"/>
  <c r="Z171" i="1"/>
  <c r="BN171" i="1"/>
  <c r="Z175" i="1"/>
  <c r="BN175" i="1"/>
  <c r="BP175" i="1"/>
  <c r="Z177" i="1"/>
  <c r="BN177" i="1"/>
  <c r="Z183" i="1"/>
  <c r="BN183" i="1"/>
  <c r="BP183" i="1"/>
  <c r="Z185" i="1"/>
  <c r="BN185" i="1"/>
  <c r="Z187" i="1"/>
  <c r="BN187" i="1"/>
  <c r="Z189" i="1"/>
  <c r="BN189" i="1"/>
  <c r="Y192" i="1"/>
  <c r="J615" i="1"/>
  <c r="Z196" i="1"/>
  <c r="Z197" i="1" s="1"/>
  <c r="BN196" i="1"/>
  <c r="Y197" i="1"/>
  <c r="Z200" i="1"/>
  <c r="BN200" i="1"/>
  <c r="BP200" i="1"/>
  <c r="Z206" i="1"/>
  <c r="BN206" i="1"/>
  <c r="Z208" i="1"/>
  <c r="BN208" i="1"/>
  <c r="Z210" i="1"/>
  <c r="BN210" i="1"/>
  <c r="Z212" i="1"/>
  <c r="BN212" i="1"/>
  <c r="Z216" i="1"/>
  <c r="BN216" i="1"/>
  <c r="BP216" i="1"/>
  <c r="Z217" i="1"/>
  <c r="BN217" i="1"/>
  <c r="Z220" i="1"/>
  <c r="BN220" i="1"/>
  <c r="Z221" i="1"/>
  <c r="BN221" i="1"/>
  <c r="Z222" i="1"/>
  <c r="BN222" i="1"/>
  <c r="Z223" i="1"/>
  <c r="BN223" i="1"/>
  <c r="Z224" i="1"/>
  <c r="BN224" i="1"/>
  <c r="Z225" i="1"/>
  <c r="BN225" i="1"/>
  <c r="Z232" i="1"/>
  <c r="BN232" i="1"/>
  <c r="Z233" i="1"/>
  <c r="BN233" i="1"/>
  <c r="Z234" i="1"/>
  <c r="BN234" i="1"/>
  <c r="Z239" i="1"/>
  <c r="BN239" i="1"/>
  <c r="BP239" i="1"/>
  <c r="Z240" i="1"/>
  <c r="BN240" i="1"/>
  <c r="Z242" i="1"/>
  <c r="BN242" i="1"/>
  <c r="Z243" i="1"/>
  <c r="BN243" i="1"/>
  <c r="Z245" i="1"/>
  <c r="BN245" i="1"/>
  <c r="Y248" i="1"/>
  <c r="M615" i="1"/>
  <c r="Z253" i="1"/>
  <c r="BN253" i="1"/>
  <c r="Z255" i="1"/>
  <c r="BN255" i="1"/>
  <c r="Z256" i="1"/>
  <c r="BN256" i="1"/>
  <c r="Z258" i="1"/>
  <c r="BN258" i="1"/>
  <c r="Y259" i="1"/>
  <c r="Y269" i="1"/>
  <c r="Z272" i="1"/>
  <c r="Z273" i="1" s="1"/>
  <c r="BN272" i="1"/>
  <c r="BP272" i="1"/>
  <c r="Y273" i="1"/>
  <c r="Z277" i="1"/>
  <c r="BN277" i="1"/>
  <c r="BP277" i="1"/>
  <c r="Z278" i="1"/>
  <c r="BN278" i="1"/>
  <c r="Z279" i="1"/>
  <c r="BN279" i="1"/>
  <c r="Y280" i="1"/>
  <c r="Z284" i="1"/>
  <c r="BN284" i="1"/>
  <c r="BP284" i="1"/>
  <c r="Z286" i="1"/>
  <c r="BN286" i="1"/>
  <c r="Z288" i="1"/>
  <c r="BN288" i="1"/>
  <c r="Y289" i="1"/>
  <c r="Z293" i="1"/>
  <c r="Z294" i="1" s="1"/>
  <c r="BN293" i="1"/>
  <c r="BP293" i="1"/>
  <c r="Y294" i="1"/>
  <c r="Z298" i="1"/>
  <c r="Z299" i="1" s="1"/>
  <c r="BN298" i="1"/>
  <c r="BP298" i="1"/>
  <c r="Y299" i="1"/>
  <c r="Z302" i="1"/>
  <c r="Z304" i="1" s="1"/>
  <c r="BN302" i="1"/>
  <c r="BP302" i="1"/>
  <c r="Z308" i="1"/>
  <c r="BN308" i="1"/>
  <c r="BP308" i="1"/>
  <c r="Z309" i="1"/>
  <c r="BN309" i="1"/>
  <c r="Z310" i="1"/>
  <c r="BN310" i="1"/>
  <c r="Z311" i="1"/>
  <c r="BN311" i="1"/>
  <c r="Z312" i="1"/>
  <c r="BN312" i="1"/>
  <c r="Z314" i="1"/>
  <c r="BN314" i="1"/>
  <c r="Y315" i="1"/>
  <c r="Z318" i="1"/>
  <c r="BN318" i="1"/>
  <c r="BP318" i="1"/>
  <c r="Z320" i="1"/>
  <c r="BN320" i="1"/>
  <c r="Z326" i="1"/>
  <c r="BN326" i="1"/>
  <c r="Z328" i="1"/>
  <c r="BN328" i="1"/>
  <c r="Z330" i="1"/>
  <c r="BN330" i="1"/>
  <c r="Z335" i="1"/>
  <c r="Z337" i="1" s="1"/>
  <c r="BN335" i="1"/>
  <c r="Z340" i="1"/>
  <c r="BN340" i="1"/>
  <c r="BP340" i="1"/>
  <c r="Z341" i="1"/>
  <c r="BN341" i="1"/>
  <c r="Z343" i="1"/>
  <c r="BN343" i="1"/>
  <c r="Z347" i="1"/>
  <c r="BN347" i="1"/>
  <c r="BP347" i="1"/>
  <c r="Z349" i="1"/>
  <c r="BN349" i="1"/>
  <c r="Z354" i="1"/>
  <c r="Z355" i="1" s="1"/>
  <c r="BN354" i="1"/>
  <c r="BP354" i="1"/>
  <c r="Y355" i="1"/>
  <c r="Z358" i="1"/>
  <c r="Z361" i="1" s="1"/>
  <c r="BP368" i="1"/>
  <c r="BN368" i="1"/>
  <c r="Z368" i="1"/>
  <c r="BP372" i="1"/>
  <c r="BN372" i="1"/>
  <c r="Z372" i="1"/>
  <c r="Y380" i="1"/>
  <c r="BP384" i="1"/>
  <c r="BN384" i="1"/>
  <c r="Z384" i="1"/>
  <c r="Z386" i="1" s="1"/>
  <c r="BP398" i="1"/>
  <c r="BN398" i="1"/>
  <c r="Z398" i="1"/>
  <c r="Y400" i="1"/>
  <c r="Y405" i="1"/>
  <c r="BP402" i="1"/>
  <c r="BN402" i="1"/>
  <c r="Z402" i="1"/>
  <c r="Y406" i="1"/>
  <c r="Y414" i="1"/>
  <c r="Y418" i="1"/>
  <c r="Y452" i="1"/>
  <c r="Y456" i="1"/>
  <c r="Y462" i="1"/>
  <c r="Y468" i="1"/>
  <c r="Y478" i="1"/>
  <c r="Y483" i="1"/>
  <c r="BP480" i="1"/>
  <c r="BN480" i="1"/>
  <c r="Z480" i="1"/>
  <c r="Z482" i="1" s="1"/>
  <c r="AB615" i="1"/>
  <c r="Y504" i="1"/>
  <c r="BP501" i="1"/>
  <c r="BN501" i="1"/>
  <c r="Z501" i="1"/>
  <c r="BP515" i="1"/>
  <c r="BN515" i="1"/>
  <c r="Z515" i="1"/>
  <c r="BP519" i="1"/>
  <c r="BN519" i="1"/>
  <c r="Z519" i="1"/>
  <c r="BP531" i="1"/>
  <c r="BN531" i="1"/>
  <c r="Z531" i="1"/>
  <c r="Y535" i="1"/>
  <c r="Z541" i="1"/>
  <c r="BP539" i="1"/>
  <c r="BN539" i="1"/>
  <c r="Z539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Z404" i="1"/>
  <c r="BN404" i="1"/>
  <c r="Z408" i="1"/>
  <c r="Z413" i="1" s="1"/>
  <c r="BN408" i="1"/>
  <c r="BP408" i="1"/>
  <c r="Z410" i="1"/>
  <c r="BN410" i="1"/>
  <c r="Z412" i="1"/>
  <c r="BN412" i="1"/>
  <c r="Z416" i="1"/>
  <c r="Z418" i="1" s="1"/>
  <c r="BN416" i="1"/>
  <c r="BP416" i="1"/>
  <c r="Y615" i="1"/>
  <c r="Y425" i="1"/>
  <c r="Z427" i="1"/>
  <c r="Z451" i="1" s="1"/>
  <c r="BN427" i="1"/>
  <c r="BP427" i="1"/>
  <c r="Z428" i="1"/>
  <c r="BN428" i="1"/>
  <c r="Z431" i="1"/>
  <c r="BN431" i="1"/>
  <c r="Z432" i="1"/>
  <c r="BN432" i="1"/>
  <c r="Z433" i="1"/>
  <c r="BN433" i="1"/>
  <c r="Z435" i="1"/>
  <c r="BN435" i="1"/>
  <c r="Z436" i="1"/>
  <c r="BN436" i="1"/>
  <c r="Z437" i="1"/>
  <c r="BN437" i="1"/>
  <c r="Z439" i="1"/>
  <c r="BN439" i="1"/>
  <c r="Z440" i="1"/>
  <c r="BN440" i="1"/>
  <c r="Z441" i="1"/>
  <c r="BN441" i="1"/>
  <c r="Z443" i="1"/>
  <c r="BN443" i="1"/>
  <c r="Z444" i="1"/>
  <c r="BN444" i="1"/>
  <c r="Z445" i="1"/>
  <c r="BN445" i="1"/>
  <c r="Z446" i="1"/>
  <c r="BN446" i="1"/>
  <c r="Z447" i="1"/>
  <c r="BN447" i="1"/>
  <c r="Z449" i="1"/>
  <c r="BN449" i="1"/>
  <c r="Z450" i="1"/>
  <c r="BN450" i="1"/>
  <c r="Z454" i="1"/>
  <c r="Z456" i="1" s="1"/>
  <c r="BN454" i="1"/>
  <c r="BP454" i="1"/>
  <c r="Z460" i="1"/>
  <c r="Z462" i="1" s="1"/>
  <c r="BN460" i="1"/>
  <c r="Z466" i="1"/>
  <c r="Z467" i="1" s="1"/>
  <c r="BN466" i="1"/>
  <c r="BP466" i="1"/>
  <c r="Z470" i="1"/>
  <c r="BN470" i="1"/>
  <c r="BP470" i="1"/>
  <c r="Z471" i="1"/>
  <c r="BN471" i="1"/>
  <c r="Z472" i="1"/>
  <c r="BN472" i="1"/>
  <c r="Z473" i="1"/>
  <c r="BN473" i="1"/>
  <c r="Z476" i="1"/>
  <c r="BN476" i="1"/>
  <c r="Y482" i="1"/>
  <c r="BP495" i="1"/>
  <c r="BN495" i="1"/>
  <c r="Z495" i="1"/>
  <c r="Y503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41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497" i="1" l="1"/>
  <c r="Z503" i="1"/>
  <c r="Z202" i="1"/>
  <c r="Z127" i="1"/>
  <c r="Z380" i="1"/>
  <c r="Z62" i="1"/>
  <c r="Z578" i="1"/>
  <c r="Z331" i="1"/>
  <c r="Z259" i="1"/>
  <c r="Z213" i="1"/>
  <c r="Z57" i="1"/>
  <c r="Z268" i="1"/>
  <c r="Z564" i="1"/>
  <c r="Z350" i="1"/>
  <c r="Z322" i="1"/>
  <c r="Z315" i="1"/>
  <c r="Z247" i="1"/>
  <c r="Z235" i="1"/>
  <c r="Z191" i="1"/>
  <c r="Z172" i="1"/>
  <c r="Z164" i="1"/>
  <c r="Z136" i="1"/>
  <c r="Z34" i="1"/>
  <c r="Z585" i="1"/>
  <c r="Z405" i="1"/>
  <c r="Z121" i="1"/>
  <c r="Y609" i="1"/>
  <c r="Y606" i="1"/>
  <c r="Z104" i="1"/>
  <c r="Z86" i="1"/>
  <c r="Z72" i="1"/>
  <c r="Y605" i="1"/>
  <c r="Z573" i="1"/>
  <c r="Z557" i="1"/>
  <c r="Z535" i="1"/>
  <c r="Z521" i="1"/>
  <c r="Z477" i="1"/>
  <c r="Z344" i="1"/>
  <c r="Z289" i="1"/>
  <c r="Z280" i="1"/>
  <c r="Z227" i="1"/>
  <c r="Z178" i="1"/>
  <c r="Z399" i="1"/>
  <c r="Z375" i="1"/>
  <c r="Z112" i="1"/>
  <c r="Y607" i="1"/>
  <c r="Z610" i="1" l="1"/>
  <c r="Y608" i="1"/>
</calcChain>
</file>

<file path=xl/sharedStrings.xml><?xml version="1.0" encoding="utf-8"?>
<sst xmlns="http://schemas.openxmlformats.org/spreadsheetml/2006/main" count="2546" uniqueCount="837">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</sst>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A60" sqref="AA60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 t="s">
        <v>836</v>
      </c>
      <c r="I5" s="661"/>
      <c r="J5" s="661"/>
      <c r="K5" s="661"/>
      <c r="L5" s="661"/>
      <c r="M5" s="449"/>
      <c r="N5" s="58"/>
      <c r="P5" s="24" t="s">
        <v>10</v>
      </c>
      <c r="Q5" s="760">
        <v>45514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Суббота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1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0.58333333333333337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hidden="1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hidden="1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hidden="1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hidden="1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hidden="1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hidden="1" customHeight="1" x14ac:dyDescent="0.25">
      <c r="A51" s="54" t="s">
        <v>105</v>
      </c>
      <c r="B51" s="54" t="s">
        <v>106</v>
      </c>
      <c r="C51" s="31">
        <v>4301011540</v>
      </c>
      <c r="D51" s="397">
        <v>4607091385670</v>
      </c>
      <c r="E51" s="398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hidden="1" customHeight="1" x14ac:dyDescent="0.25">
      <c r="A52" s="54" t="s">
        <v>105</v>
      </c>
      <c r="B52" s="54" t="s">
        <v>109</v>
      </c>
      <c r="C52" s="31">
        <v>4301011380</v>
      </c>
      <c r="D52" s="397">
        <v>4607091385670</v>
      </c>
      <c r="E52" s="398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89"/>
      <c r="R52" s="389"/>
      <c r="S52" s="389"/>
      <c r="T52" s="390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0</v>
      </c>
      <c r="Y53" s="385">
        <f t="shared" si="6"/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4301011565</v>
      </c>
      <c r="D54" s="397">
        <v>4680115882539</v>
      </c>
      <c r="E54" s="398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4301011382</v>
      </c>
      <c r="D55" s="397">
        <v>4607091385687</v>
      </c>
      <c r="E55" s="398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idden="1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0</v>
      </c>
      <c r="Y57" s="386">
        <f>IFERROR(Y51/H51,"0")+IFERROR(Y52/H52,"0")+IFERROR(Y53/H53,"0")+IFERROR(Y54/H54,"0")+IFERROR(Y55/H55,"0")+IFERROR(Y56/H56,"0")</f>
        <v>0</v>
      </c>
      <c r="Z57" s="386">
        <f>IFERROR(IF(Z51="",0,Z51),"0")+IFERROR(IF(Z52="",0,Z52),"0")+IFERROR(IF(Z53="",0,Z53),"0")+IFERROR(IF(Z54="",0,Z54),"0")+IFERROR(IF(Z55="",0,Z55),"0")+IFERROR(IF(Z56="",0,Z56),"0")</f>
        <v>0</v>
      </c>
      <c r="AA57" s="387"/>
      <c r="AB57" s="387"/>
      <c r="AC57" s="387"/>
    </row>
    <row r="58" spans="1:68" hidden="1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0</v>
      </c>
      <c r="Y58" s="386">
        <f>IFERROR(SUM(Y51:Y56),"0")</f>
        <v>0</v>
      </c>
      <c r="Z58" s="37"/>
      <c r="AA58" s="387"/>
      <c r="AB58" s="387"/>
      <c r="AC58" s="387"/>
    </row>
    <row r="59" spans="1:68" ht="14.25" hidden="1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10</v>
      </c>
      <c r="Y60" s="385">
        <f>IFERROR(IF(X60="",0,CEILING((X60/$H60),1)*$H60),"")</f>
        <v>10.799999999999999</v>
      </c>
      <c r="Z60" s="36">
        <f>IFERROR(IF(Y60=0,"",ROUNDUP(Y60/H60,0)*0.00502),"")</f>
        <v>4.5179999999999998E-2</v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10.833333333333334</v>
      </c>
      <c r="BN60" s="64">
        <f>IFERROR(Y60*I60/H60,"0")</f>
        <v>11.7</v>
      </c>
      <c r="BO60" s="64">
        <f>IFERROR(1/J60*(X60/H60),"0")</f>
        <v>3.561253561253562E-2</v>
      </c>
      <c r="BP60" s="64">
        <f>IFERROR(1/J60*(Y60/H60),"0")</f>
        <v>3.8461538461538464E-2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8.3333333333333339</v>
      </c>
      <c r="Y62" s="386">
        <f>IFERROR(Y60/H60,"0")+IFERROR(Y61/H61,"0")</f>
        <v>9</v>
      </c>
      <c r="Z62" s="386">
        <f>IFERROR(IF(Z60="",0,Z60),"0")+IFERROR(IF(Z61="",0,Z61),"0")</f>
        <v>4.5179999999999998E-2</v>
      </c>
      <c r="AA62" s="387"/>
      <c r="AB62" s="387"/>
      <c r="AC62" s="387"/>
    </row>
    <row r="63" spans="1:68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10</v>
      </c>
      <c r="Y63" s="386">
        <f>IFERROR(SUM(Y60:Y61),"0")</f>
        <v>10.799999999999999</v>
      </c>
      <c r="Z63" s="37"/>
      <c r="AA63" s="387"/>
      <c r="AB63" s="387"/>
      <c r="AC63" s="387"/>
    </row>
    <row r="64" spans="1:68" ht="16.5" hidden="1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hidden="1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hidden="1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0</v>
      </c>
      <c r="Y67" s="385">
        <f t="shared" si="11"/>
        <v>0</v>
      </c>
      <c r="Z67" s="36" t="str">
        <f>IFERROR(IF(Y67=0,"",ROUNDUP(Y67/H67,0)*0.02175),"")</f>
        <v/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0</v>
      </c>
      <c r="Y72" s="386">
        <f>IFERROR(Y66/H66,"0")+IFERROR(Y67/H67,"0")+IFERROR(Y68/H68,"0")+IFERROR(Y69/H69,"0")+IFERROR(Y70/H70,"0")+IFERROR(Y71/H71,"0")</f>
        <v>0</v>
      </c>
      <c r="Z72" s="386">
        <f>IFERROR(IF(Z66="",0,Z66),"0")+IFERROR(IF(Z67="",0,Z67),"0")+IFERROR(IF(Z68="",0,Z68),"0")+IFERROR(IF(Z69="",0,Z69),"0")+IFERROR(IF(Z70="",0,Z70),"0")+IFERROR(IF(Z71="",0,Z71),"0")</f>
        <v>0</v>
      </c>
      <c r="AA72" s="387"/>
      <c r="AB72" s="387"/>
      <c r="AC72" s="387"/>
    </row>
    <row r="73" spans="1:68" hidden="1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0</v>
      </c>
      <c r="Y73" s="386">
        <f>IFERROR(SUM(Y66:Y71),"0")</f>
        <v>0</v>
      </c>
      <c r="Z73" s="37"/>
      <c r="AA73" s="387"/>
      <c r="AB73" s="387"/>
      <c r="AC73" s="387"/>
    </row>
    <row r="74" spans="1:68" ht="14.25" hidden="1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115</v>
      </c>
      <c r="Y75" s="385">
        <f>IFERROR(IF(X75="",0,CEILING((X75/$H75),1)*$H75),"")</f>
        <v>118.80000000000001</v>
      </c>
      <c r="Z75" s="36">
        <f>IFERROR(IF(Y75=0,"",ROUNDUP(Y75/H75,0)*0.02175),"")</f>
        <v>0.23924999999999999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120.11111111111109</v>
      </c>
      <c r="BN75" s="64">
        <f>IFERROR(Y75*I75/H75,"0")</f>
        <v>124.08</v>
      </c>
      <c r="BO75" s="64">
        <f>IFERROR(1/J75*(X75/H75),"0")</f>
        <v>0.19014550264550262</v>
      </c>
      <c r="BP75" s="64">
        <f>IFERROR(1/J75*(Y75/H75),"0")</f>
        <v>0.19642857142857142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10.648148148148147</v>
      </c>
      <c r="Y77" s="386">
        <f>IFERROR(Y75/H75,"0")+IFERROR(Y76/H76,"0")</f>
        <v>11</v>
      </c>
      <c r="Z77" s="386">
        <f>IFERROR(IF(Z75="",0,Z75),"0")+IFERROR(IF(Z76="",0,Z76),"0")</f>
        <v>0.23924999999999999</v>
      </c>
      <c r="AA77" s="387"/>
      <c r="AB77" s="387"/>
      <c r="AC77" s="387"/>
    </row>
    <row r="78" spans="1:68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115</v>
      </c>
      <c r="Y78" s="386">
        <f>IFERROR(SUM(Y75:Y76),"0")</f>
        <v>118.80000000000001</v>
      </c>
      <c r="Z78" s="37"/>
      <c r="AA78" s="387"/>
      <c r="AB78" s="387"/>
      <c r="AC78" s="387"/>
    </row>
    <row r="79" spans="1:68" ht="14.25" hidden="1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4</v>
      </c>
      <c r="Y89" s="385">
        <f>IFERROR(IF(X89="",0,CEILING((X89/$H89),1)*$H89),"")</f>
        <v>5.4</v>
      </c>
      <c r="Z89" s="36">
        <f>IFERROR(IF(Y89=0,"",ROUNDUP(Y89/H89,0)*0.00753),"")</f>
        <v>2.2589999999999999E-2</v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4.5911111111111103</v>
      </c>
      <c r="BN89" s="64">
        <f>IFERROR(Y89*I89/H89,"0")</f>
        <v>6.1979999999999995</v>
      </c>
      <c r="BO89" s="64">
        <f>IFERROR(1/J89*(X89/H89),"0")</f>
        <v>1.4245014245014245E-2</v>
      </c>
      <c r="BP89" s="64">
        <f>IFERROR(1/J89*(Y89/H89),"0")</f>
        <v>1.9230769230769232E-2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2.2222222222222223</v>
      </c>
      <c r="Y91" s="386">
        <f>IFERROR(Y89/H89,"0")+IFERROR(Y90/H90,"0")</f>
        <v>3</v>
      </c>
      <c r="Z91" s="386">
        <f>IFERROR(IF(Z89="",0,Z89),"0")+IFERROR(IF(Z90="",0,Z90),"0")</f>
        <v>2.2589999999999999E-2</v>
      </c>
      <c r="AA91" s="387"/>
      <c r="AB91" s="387"/>
      <c r="AC91" s="387"/>
    </row>
    <row r="92" spans="1:68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4</v>
      </c>
      <c r="Y92" s="386">
        <f>IFERROR(SUM(Y89:Y90),"0")</f>
        <v>5.4</v>
      </c>
      <c r="Z92" s="37"/>
      <c r="AA92" s="387"/>
      <c r="AB92" s="387"/>
      <c r="AC92" s="387"/>
    </row>
    <row r="93" spans="1:68" ht="14.25" hidden="1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hidden="1" customHeight="1" x14ac:dyDescent="0.25">
      <c r="A94" s="54" t="s">
        <v>171</v>
      </c>
      <c r="B94" s="54" t="s">
        <v>172</v>
      </c>
      <c r="C94" s="31">
        <v>4301060371</v>
      </c>
      <c r="D94" s="397">
        <v>4680115881532</v>
      </c>
      <c r="E94" s="398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4301060366</v>
      </c>
      <c r="D95" s="397">
        <v>4680115881532</v>
      </c>
      <c r="E95" s="398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hidden="1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hidden="1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0</v>
      </c>
      <c r="Y103" s="385">
        <f>IFERROR(IF(X103="",0,CEILING((X103/$H103),1)*$H103),"")</f>
        <v>0</v>
      </c>
      <c r="Z103" s="36" t="str">
        <f>IFERROR(IF(Y103=0,"",ROUNDUP(Y103/H103,0)*0.00937),"")</f>
        <v/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0</v>
      </c>
      <c r="Y104" s="386">
        <f>IFERROR(Y101/H101,"0")+IFERROR(Y102/H102,"0")+IFERROR(Y103/H103,"0")</f>
        <v>0</v>
      </c>
      <c r="Z104" s="386">
        <f>IFERROR(IF(Z101="",0,Z101),"0")+IFERROR(IF(Z102="",0,Z102),"0")+IFERROR(IF(Z103="",0,Z103),"0")</f>
        <v>0</v>
      </c>
      <c r="AA104" s="387"/>
      <c r="AB104" s="387"/>
      <c r="AC104" s="387"/>
    </row>
    <row r="105" spans="1:68" hidden="1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0</v>
      </c>
      <c r="Y105" s="386">
        <f>IFERROR(SUM(Y101:Y103),"0")</f>
        <v>0</v>
      </c>
      <c r="Z105" s="37"/>
      <c r="AA105" s="387"/>
      <c r="AB105" s="387"/>
      <c r="AC105" s="387"/>
    </row>
    <row r="106" spans="1:68" ht="14.25" hidden="1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97">
        <v>4607091386967</v>
      </c>
      <c r="E107" s="398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119</v>
      </c>
      <c r="Y107" s="385">
        <f>IFERROR(IF(X107="",0,CEILING((X107/$H107),1)*$H107),"")</f>
        <v>126</v>
      </c>
      <c r="Z107" s="36">
        <f>IFERROR(IF(Y107=0,"",ROUNDUP(Y107/H107,0)*0.02175),"")</f>
        <v>0.32624999999999998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126.99000000000001</v>
      </c>
      <c r="BN107" s="64">
        <f>IFERROR(Y107*I107/H107,"0")</f>
        <v>134.45999999999998</v>
      </c>
      <c r="BO107" s="64">
        <f>IFERROR(1/J107*(X107/H107),"0")</f>
        <v>0.25297619047619047</v>
      </c>
      <c r="BP107" s="64">
        <f>IFERROR(1/J107*(Y107/H107),"0")</f>
        <v>0.26785714285714285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4301051437</v>
      </c>
      <c r="D108" s="397">
        <v>4607091386967</v>
      </c>
      <c r="E108" s="398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0</v>
      </c>
      <c r="Y109" s="385">
        <f>IFERROR(IF(X109="",0,CEILING((X109/$H109),1)*$H109),"")</f>
        <v>0</v>
      </c>
      <c r="Z109" s="36" t="str">
        <f>IFERROR(IF(Y109=0,"",ROUNDUP(Y109/H109,0)*0.00753),"")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14.166666666666666</v>
      </c>
      <c r="Y112" s="386">
        <f>IFERROR(Y107/H107,"0")+IFERROR(Y108/H108,"0")+IFERROR(Y109/H109,"0")+IFERROR(Y110/H110,"0")+IFERROR(Y111/H111,"0")</f>
        <v>15</v>
      </c>
      <c r="Z112" s="386">
        <f>IFERROR(IF(Z107="",0,Z107),"0")+IFERROR(IF(Z108="",0,Z108),"0")+IFERROR(IF(Z109="",0,Z109),"0")+IFERROR(IF(Z110="",0,Z110),"0")+IFERROR(IF(Z111="",0,Z111),"0")</f>
        <v>0.32624999999999998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119</v>
      </c>
      <c r="Y113" s="386">
        <f>IFERROR(SUM(Y107:Y111),"0")</f>
        <v>126</v>
      </c>
      <c r="Z113" s="37"/>
      <c r="AA113" s="387"/>
      <c r="AB113" s="387"/>
      <c r="AC113" s="387"/>
    </row>
    <row r="114" spans="1:68" ht="16.5" hidden="1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hidden="1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110</v>
      </c>
      <c r="Y117" s="385">
        <f>IFERROR(IF(X117="",0,CEILING((X117/$H117),1)*$H117),"")</f>
        <v>112</v>
      </c>
      <c r="Z117" s="36">
        <f>IFERROR(IF(Y117=0,"",ROUNDUP(Y117/H117,0)*0.02175),"")</f>
        <v>0.21749999999999997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114.71428571428572</v>
      </c>
      <c r="BN117" s="64">
        <f>IFERROR(Y117*I117/H117,"0")</f>
        <v>116.8</v>
      </c>
      <c r="BO117" s="64">
        <f>IFERROR(1/J117*(X117/H117),"0")</f>
        <v>0.17538265306122447</v>
      </c>
      <c r="BP117" s="64">
        <f>IFERROR(1/J117*(Y117/H117),"0")</f>
        <v>0.17857142857142855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9.8214285714285712</v>
      </c>
      <c r="Y121" s="386">
        <f>IFERROR(Y116/H116,"0")+IFERROR(Y117/H117,"0")+IFERROR(Y118/H118,"0")+IFERROR(Y119/H119,"0")+IFERROR(Y120/H120,"0")</f>
        <v>10</v>
      </c>
      <c r="Z121" s="386">
        <f>IFERROR(IF(Z116="",0,Z116),"0")+IFERROR(IF(Z117="",0,Z117),"0")+IFERROR(IF(Z118="",0,Z118),"0")+IFERROR(IF(Z119="",0,Z119),"0")+IFERROR(IF(Z120="",0,Z120),"0")</f>
        <v>0.21749999999999997</v>
      </c>
      <c r="AA121" s="387"/>
      <c r="AB121" s="387"/>
      <c r="AC121" s="387"/>
    </row>
    <row r="122" spans="1:68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110</v>
      </c>
      <c r="Y122" s="386">
        <f>IFERROR(SUM(Y116:Y120),"0")</f>
        <v>112</v>
      </c>
      <c r="Z122" s="37"/>
      <c r="AA122" s="387"/>
      <c r="AB122" s="387"/>
      <c r="AC122" s="387"/>
    </row>
    <row r="123" spans="1:68" ht="14.25" hidden="1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458</v>
      </c>
      <c r="Y131" s="385">
        <f t="shared" si="21"/>
        <v>462</v>
      </c>
      <c r="Z131" s="36">
        <f>IFERROR(IF(Y131=0,"",ROUNDUP(Y131/H131,0)*0.02175),"")</f>
        <v>1.1962499999999998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488.4242857142857</v>
      </c>
      <c r="BN131" s="64">
        <f t="shared" si="23"/>
        <v>492.69000000000005</v>
      </c>
      <c r="BO131" s="64">
        <f t="shared" si="24"/>
        <v>0.97363945578231281</v>
      </c>
      <c r="BP131" s="64">
        <f t="shared" si="25"/>
        <v>0.9821428571428571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hidden="1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0</v>
      </c>
      <c r="Y133" s="385">
        <f t="shared" si="21"/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54.523809523809518</v>
      </c>
      <c r="Y136" s="386">
        <f>IFERROR(Y130/H130,"0")+IFERROR(Y131/H131,"0")+IFERROR(Y132/H132,"0")+IFERROR(Y133/H133,"0")+IFERROR(Y134/H134,"0")+IFERROR(Y135/H135,"0")</f>
        <v>55</v>
      </c>
      <c r="Z136" s="386">
        <f>IFERROR(IF(Z130="",0,Z130),"0")+IFERROR(IF(Z131="",0,Z131),"0")+IFERROR(IF(Z132="",0,Z132),"0")+IFERROR(IF(Z133="",0,Z133),"0")+IFERROR(IF(Z134="",0,Z134),"0")+IFERROR(IF(Z135="",0,Z135),"0")</f>
        <v>1.1962499999999998</v>
      </c>
      <c r="AA136" s="387"/>
      <c r="AB136" s="387"/>
      <c r="AC136" s="387"/>
    </row>
    <row r="137" spans="1:68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458</v>
      </c>
      <c r="Y137" s="386">
        <f>IFERROR(SUM(Y130:Y135),"0")</f>
        <v>462</v>
      </c>
      <c r="Z137" s="37"/>
      <c r="AA137" s="387"/>
      <c r="AB137" s="387"/>
      <c r="AC137" s="387"/>
    </row>
    <row r="138" spans="1:68" ht="14.25" hidden="1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hidden="1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hidden="1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116</v>
      </c>
      <c r="Y175" s="385">
        <f>IFERROR(IF(X175="",0,CEILING((X175/$H175),1)*$H175),"")</f>
        <v>117.60000000000001</v>
      </c>
      <c r="Z175" s="36">
        <f>IFERROR(IF(Y175=0,"",ROUNDUP(Y175/H175,0)*0.02175),"")</f>
        <v>0.30449999999999999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123.78857142857143</v>
      </c>
      <c r="BN175" s="64">
        <f>IFERROR(Y175*I175/H175,"0")</f>
        <v>125.49600000000001</v>
      </c>
      <c r="BO175" s="64">
        <f>IFERROR(1/J175*(X175/H175),"0")</f>
        <v>0.24659863945578228</v>
      </c>
      <c r="BP175" s="64">
        <f>IFERROR(1/J175*(Y175/H175),"0")</f>
        <v>0.25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13.809523809523808</v>
      </c>
      <c r="Y178" s="386">
        <f>IFERROR(Y175/H175,"0")+IFERROR(Y176/H176,"0")+IFERROR(Y177/H177,"0")</f>
        <v>14</v>
      </c>
      <c r="Z178" s="386">
        <f>IFERROR(IF(Z175="",0,Z175),"0")+IFERROR(IF(Z176="",0,Z176),"0")+IFERROR(IF(Z177="",0,Z177),"0")</f>
        <v>0.30449999999999999</v>
      </c>
      <c r="AA178" s="387"/>
      <c r="AB178" s="387"/>
      <c r="AC178" s="387"/>
    </row>
    <row r="179" spans="1:68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116</v>
      </c>
      <c r="Y179" s="386">
        <f>IFERROR(SUM(Y175:Y177),"0")</f>
        <v>117.60000000000001</v>
      </c>
      <c r="Z179" s="37"/>
      <c r="AA179" s="387"/>
      <c r="AB179" s="387"/>
      <c r="AC179" s="387"/>
    </row>
    <row r="180" spans="1:68" ht="27.75" hidden="1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hidden="1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hidden="1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hidden="1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hidden="1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hidden="1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0</v>
      </c>
      <c r="Y186" s="385">
        <f t="shared" si="26"/>
        <v>0</v>
      </c>
      <c r="Z186" s="36" t="str">
        <f>IFERROR(IF(Y186=0,"",ROUNDUP(Y186/H186,0)*0.00502),"")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hidden="1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0</v>
      </c>
      <c r="Y188" s="385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idden="1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0</v>
      </c>
      <c r="Y191" s="386">
        <f>IFERROR(Y183/H183,"0")+IFERROR(Y184/H184,"0")+IFERROR(Y185/H185,"0")+IFERROR(Y186/H186,"0")+IFERROR(Y187/H187,"0")+IFERROR(Y188/H188,"0")+IFERROR(Y189/H189,"0")+IFERROR(Y190/H190,"0")</f>
        <v>0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</v>
      </c>
      <c r="AA191" s="387"/>
      <c r="AB191" s="387"/>
      <c r="AC191" s="387"/>
    </row>
    <row r="192" spans="1:68" hidden="1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0</v>
      </c>
      <c r="Y192" s="386">
        <f>IFERROR(SUM(Y183:Y190),"0")</f>
        <v>0</v>
      </c>
      <c r="Z192" s="37"/>
      <c r="AA192" s="387"/>
      <c r="AB192" s="387"/>
      <c r="AC192" s="387"/>
    </row>
    <row r="193" spans="1:68" ht="16.5" hidden="1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hidden="1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102</v>
      </c>
      <c r="Y205" s="385">
        <f t="shared" ref="Y205:Y212" si="31">IFERROR(IF(X205="",0,CEILING((X205/$H205),1)*$H205),"")</f>
        <v>102.60000000000001</v>
      </c>
      <c r="Z205" s="36">
        <f>IFERROR(IF(Y205=0,"",ROUNDUP(Y205/H205,0)*0.00937),"")</f>
        <v>0.17802999999999999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105.96666666666667</v>
      </c>
      <c r="BN205" s="64">
        <f t="shared" ref="BN205:BN212" si="33">IFERROR(Y205*I205/H205,"0")</f>
        <v>106.59000000000002</v>
      </c>
      <c r="BO205" s="64">
        <f t="shared" ref="BO205:BO212" si="34">IFERROR(1/J205*(X205/H205),"0")</f>
        <v>0.15740740740740741</v>
      </c>
      <c r="BP205" s="64">
        <f t="shared" ref="BP205:BP212" si="35">IFERROR(1/J205*(Y205/H205),"0")</f>
        <v>0.15833333333333333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62</v>
      </c>
      <c r="Y206" s="385">
        <f t="shared" si="31"/>
        <v>64.800000000000011</v>
      </c>
      <c r="Z206" s="36">
        <f>IFERROR(IF(Y206=0,"",ROUNDUP(Y206/H206,0)*0.00937),"")</f>
        <v>0.11244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64.411111111111111</v>
      </c>
      <c r="BN206" s="64">
        <f t="shared" si="33"/>
        <v>67.320000000000007</v>
      </c>
      <c r="BO206" s="64">
        <f t="shared" si="34"/>
        <v>9.5679012345679007E-2</v>
      </c>
      <c r="BP206" s="64">
        <f t="shared" si="35"/>
        <v>0.10000000000000002</v>
      </c>
    </row>
    <row r="207" spans="1:68" ht="27" hidden="1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30.37037037037037</v>
      </c>
      <c r="Y213" s="386">
        <f>IFERROR(Y205/H205,"0")+IFERROR(Y206/H206,"0")+IFERROR(Y207/H207,"0")+IFERROR(Y208/H208,"0")+IFERROR(Y209/H209,"0")+IFERROR(Y210/H210,"0")+IFERROR(Y211/H211,"0")+IFERROR(Y212/H212,"0")</f>
        <v>31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0.29047000000000001</v>
      </c>
      <c r="AA213" s="387"/>
      <c r="AB213" s="387"/>
      <c r="AC213" s="387"/>
    </row>
    <row r="214" spans="1:68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164</v>
      </c>
      <c r="Y214" s="386">
        <f>IFERROR(SUM(Y205:Y212),"0")</f>
        <v>167.40000000000003</v>
      </c>
      <c r="Z214" s="37"/>
      <c r="AA214" s="387"/>
      <c r="AB214" s="387"/>
      <c r="AC214" s="387"/>
    </row>
    <row r="215" spans="1:68" ht="14.25" hidden="1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29</v>
      </c>
      <c r="Y217" s="385">
        <f t="shared" si="36"/>
        <v>31.2</v>
      </c>
      <c r="Z217" s="36">
        <f>IFERROR(IF(Y217=0,"",ROUNDUP(Y217/H217,0)*0.02175),"")</f>
        <v>8.6999999999999994E-2</v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31.09692307692308</v>
      </c>
      <c r="BN217" s="64">
        <f t="shared" si="38"/>
        <v>33.456000000000003</v>
      </c>
      <c r="BO217" s="64">
        <f t="shared" si="39"/>
        <v>6.6391941391941392E-2</v>
      </c>
      <c r="BP217" s="64">
        <f t="shared" si="40"/>
        <v>7.1428571428571425E-2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hidden="1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0</v>
      </c>
      <c r="Y219" s="385">
        <f t="shared" si="36"/>
        <v>0</v>
      </c>
      <c r="Z219" s="36" t="str">
        <f>IFERROR(IF(Y219=0,"",ROUNDUP(Y219/H219,0)*0.02175),"")</f>
        <v/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132</v>
      </c>
      <c r="Y220" s="385">
        <f t="shared" si="36"/>
        <v>132</v>
      </c>
      <c r="Z220" s="36">
        <f t="shared" ref="Z220:Z226" si="41">IFERROR(IF(Y220=0,"",ROUNDUP(Y220/H220,0)*0.00753),"")</f>
        <v>0.41415000000000002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147.94999999999999</v>
      </c>
      <c r="BN220" s="64">
        <f t="shared" si="38"/>
        <v>147.94999999999999</v>
      </c>
      <c r="BO220" s="64">
        <f t="shared" si="39"/>
        <v>0.35256410256410253</v>
      </c>
      <c r="BP220" s="64">
        <f t="shared" si="40"/>
        <v>0.35256410256410253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18</v>
      </c>
      <c r="Y222" s="385">
        <f t="shared" si="36"/>
        <v>19.2</v>
      </c>
      <c r="Z222" s="36">
        <f t="shared" si="41"/>
        <v>6.0240000000000002E-2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20.040000000000003</v>
      </c>
      <c r="BN222" s="64">
        <f t="shared" si="38"/>
        <v>21.376000000000001</v>
      </c>
      <c r="BO222" s="64">
        <f t="shared" si="39"/>
        <v>4.8076923076923073E-2</v>
      </c>
      <c r="BP222" s="64">
        <f t="shared" si="40"/>
        <v>5.128205128205128E-2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168</v>
      </c>
      <c r="Y223" s="385">
        <f t="shared" si="36"/>
        <v>168</v>
      </c>
      <c r="Z223" s="36">
        <f t="shared" si="41"/>
        <v>0.52710000000000001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187.04000000000002</v>
      </c>
      <c r="BN223" s="64">
        <f t="shared" si="38"/>
        <v>187.04000000000002</v>
      </c>
      <c r="BO223" s="64">
        <f t="shared" si="39"/>
        <v>0.44871794871794868</v>
      </c>
      <c r="BP223" s="64">
        <f t="shared" si="40"/>
        <v>0.44871794871794868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135</v>
      </c>
      <c r="Y225" s="385">
        <f t="shared" si="36"/>
        <v>136.79999999999998</v>
      </c>
      <c r="Z225" s="36">
        <f t="shared" si="41"/>
        <v>0.42921000000000004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150.30000000000001</v>
      </c>
      <c r="BN225" s="64">
        <f t="shared" si="38"/>
        <v>152.304</v>
      </c>
      <c r="BO225" s="64">
        <f t="shared" si="39"/>
        <v>0.36057692307692307</v>
      </c>
      <c r="BP225" s="64">
        <f t="shared" si="40"/>
        <v>0.36538461538461531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108</v>
      </c>
      <c r="Y226" s="385">
        <f t="shared" si="36"/>
        <v>108</v>
      </c>
      <c r="Z226" s="36">
        <f t="shared" si="41"/>
        <v>0.33884999999999998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120.51</v>
      </c>
      <c r="BN226" s="64">
        <f t="shared" si="38"/>
        <v>120.51</v>
      </c>
      <c r="BO226" s="64">
        <f t="shared" si="39"/>
        <v>0.28846153846153844</v>
      </c>
      <c r="BP226" s="64">
        <f t="shared" si="40"/>
        <v>0.28846153846153844</v>
      </c>
    </row>
    <row r="227" spans="1:68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237.46794871794873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239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1.8565499999999999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590</v>
      </c>
      <c r="Y228" s="386">
        <f>IFERROR(SUM(Y216:Y226),"0")</f>
        <v>595.19999999999993</v>
      </c>
      <c r="Z228" s="37"/>
      <c r="AA228" s="387"/>
      <c r="AB228" s="387"/>
      <c r="AC228" s="387"/>
    </row>
    <row r="229" spans="1:68" ht="14.25" hidden="1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63</v>
      </c>
      <c r="Y234" s="385">
        <f>IFERROR(IF(X234="",0,CEILING((X234/$H234),1)*$H234),"")</f>
        <v>64.8</v>
      </c>
      <c r="Z234" s="36">
        <f>IFERROR(IF(Y234=0,"",ROUNDUP(Y234/H234,0)*0.00753),"")</f>
        <v>0.20331000000000002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70.140000000000015</v>
      </c>
      <c r="BN234" s="64">
        <f>IFERROR(Y234*I234/H234,"0")</f>
        <v>72.144000000000005</v>
      </c>
      <c r="BO234" s="64">
        <f>IFERROR(1/J234*(X234/H234),"0")</f>
        <v>0.16826923076923075</v>
      </c>
      <c r="BP234" s="64">
        <f>IFERROR(1/J234*(Y234/H234),"0")</f>
        <v>0.17307692307692307</v>
      </c>
    </row>
    <row r="235" spans="1:68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26.25</v>
      </c>
      <c r="Y235" s="386">
        <f>IFERROR(Y230/H230,"0")+IFERROR(Y231/H231,"0")+IFERROR(Y232/H232,"0")+IFERROR(Y233/H233,"0")+IFERROR(Y234/H234,"0")</f>
        <v>27</v>
      </c>
      <c r="Z235" s="386">
        <f>IFERROR(IF(Z230="",0,Z230),"0")+IFERROR(IF(Z231="",0,Z231),"0")+IFERROR(IF(Z232="",0,Z232),"0")+IFERROR(IF(Z233="",0,Z233),"0")+IFERROR(IF(Z234="",0,Z234),"0")</f>
        <v>0.20331000000000002</v>
      </c>
      <c r="AA235" s="387"/>
      <c r="AB235" s="387"/>
      <c r="AC235" s="387"/>
    </row>
    <row r="236" spans="1:68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63</v>
      </c>
      <c r="Y236" s="386">
        <f>IFERROR(SUM(Y230:Y234),"0")</f>
        <v>64.8</v>
      </c>
      <c r="Z236" s="37"/>
      <c r="AA236" s="387"/>
      <c r="AB236" s="387"/>
      <c r="AC236" s="387"/>
    </row>
    <row r="237" spans="1:68" ht="16.5" hidden="1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hidden="1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62</v>
      </c>
      <c r="Y242" s="385">
        <f t="shared" si="42"/>
        <v>69.599999999999994</v>
      </c>
      <c r="Z242" s="36">
        <f>IFERROR(IF(Y242=0,"",ROUNDUP(Y242/H242,0)*0.02175),"")</f>
        <v>0.1305</v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64.565517241379311</v>
      </c>
      <c r="BN242" s="64">
        <f t="shared" si="44"/>
        <v>72.47999999999999</v>
      </c>
      <c r="BO242" s="64">
        <f t="shared" si="45"/>
        <v>9.5443349753694576E-2</v>
      </c>
      <c r="BP242" s="64">
        <f t="shared" si="46"/>
        <v>0.10714285714285714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4</v>
      </c>
      <c r="Y246" s="385">
        <f t="shared" si="42"/>
        <v>4</v>
      </c>
      <c r="Z246" s="36">
        <f>IFERROR(IF(Y246=0,"",ROUNDUP(Y246/H246,0)*0.00937),"")</f>
        <v>9.3699999999999999E-3</v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4.24</v>
      </c>
      <c r="BN246" s="64">
        <f t="shared" si="44"/>
        <v>4.24</v>
      </c>
      <c r="BO246" s="64">
        <f t="shared" si="45"/>
        <v>8.3333333333333332E-3</v>
      </c>
      <c r="BP246" s="64">
        <f t="shared" si="46"/>
        <v>8.3333333333333332E-3</v>
      </c>
    </row>
    <row r="247" spans="1:68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6.3448275862068968</v>
      </c>
      <c r="Y247" s="386">
        <f>IFERROR(Y239/H239,"0")+IFERROR(Y240/H240,"0")+IFERROR(Y241/H241,"0")+IFERROR(Y242/H242,"0")+IFERROR(Y243/H243,"0")+IFERROR(Y244/H244,"0")+IFERROR(Y245/H245,"0")+IFERROR(Y246/H246,"0")</f>
        <v>7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0.13986999999999999</v>
      </c>
      <c r="AA247" s="387"/>
      <c r="AB247" s="387"/>
      <c r="AC247" s="387"/>
    </row>
    <row r="248" spans="1:68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66</v>
      </c>
      <c r="Y248" s="386">
        <f>IFERROR(SUM(Y239:Y246),"0")</f>
        <v>73.599999999999994</v>
      </c>
      <c r="Z248" s="37"/>
      <c r="AA248" s="387"/>
      <c r="AB248" s="387"/>
      <c r="AC248" s="387"/>
    </row>
    <row r="249" spans="1:68" ht="16.5" hidden="1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hidden="1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44</v>
      </c>
      <c r="Y251" s="385">
        <f t="shared" ref="Y251:Y258" si="47">IFERROR(IF(X251="",0,CEILING((X251/$H251),1)*$H251),"")</f>
        <v>46.4</v>
      </c>
      <c r="Z251" s="36">
        <f>IFERROR(IF(Y251=0,"",ROUNDUP(Y251/H251,0)*0.02175),"")</f>
        <v>8.6999999999999994E-2</v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45.820689655172416</v>
      </c>
      <c r="BN251" s="64">
        <f t="shared" ref="BN251:BN258" si="49">IFERROR(Y251*I251/H251,"0")</f>
        <v>48.319999999999993</v>
      </c>
      <c r="BO251" s="64">
        <f t="shared" ref="BO251:BO258" si="50">IFERROR(1/J251*(X251/H251),"0")</f>
        <v>6.7733990147783252E-2</v>
      </c>
      <c r="BP251" s="64">
        <f t="shared" ref="BP251:BP258" si="51">IFERROR(1/J251*(Y251/H251),"0")</f>
        <v>7.1428571428571425E-2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8</v>
      </c>
      <c r="Y255" s="385">
        <f t="shared" si="47"/>
        <v>8</v>
      </c>
      <c r="Z255" s="36">
        <f>IFERROR(IF(Y255=0,"",ROUNDUP(Y255/H255,0)*0.00937),"")</f>
        <v>1.874E-2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8.48</v>
      </c>
      <c r="BN255" s="64">
        <f t="shared" si="49"/>
        <v>8.48</v>
      </c>
      <c r="BO255" s="64">
        <f t="shared" si="50"/>
        <v>1.6666666666666666E-2</v>
      </c>
      <c r="BP255" s="64">
        <f t="shared" si="51"/>
        <v>1.6666666666666666E-2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5.7931034482758621</v>
      </c>
      <c r="Y259" s="386">
        <f>IFERROR(Y251/H251,"0")+IFERROR(Y252/H252,"0")+IFERROR(Y253/H253,"0")+IFERROR(Y254/H254,"0")+IFERROR(Y255/H255,"0")+IFERROR(Y256/H256,"0")+IFERROR(Y257/H257,"0")+IFERROR(Y258/H258,"0")</f>
        <v>6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0.10574</v>
      </c>
      <c r="AA259" s="387"/>
      <c r="AB259" s="387"/>
      <c r="AC259" s="387"/>
    </row>
    <row r="260" spans="1:68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52</v>
      </c>
      <c r="Y260" s="386">
        <f>IFERROR(SUM(Y251:Y258),"0")</f>
        <v>54.4</v>
      </c>
      <c r="Z260" s="37"/>
      <c r="AA260" s="387"/>
      <c r="AB260" s="387"/>
      <c r="AC260" s="387"/>
    </row>
    <row r="261" spans="1:68" ht="16.5" hidden="1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hidden="1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hidden="1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hidden="1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hidden="1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40</v>
      </c>
      <c r="Y285" s="385">
        <f>IFERROR(IF(X285="",0,CEILING((X285/$H285),1)*$H285),"")</f>
        <v>40.799999999999997</v>
      </c>
      <c r="Z285" s="36">
        <f>IFERROR(IF(Y285=0,"",ROUNDUP(Y285/H285,0)*0.00753),"")</f>
        <v>0.12801000000000001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44.533333333333339</v>
      </c>
      <c r="BN285" s="64">
        <f>IFERROR(Y285*I285/H285,"0")</f>
        <v>45.423999999999999</v>
      </c>
      <c r="BO285" s="64">
        <f>IFERROR(1/J285*(X285/H285),"0")</f>
        <v>0.10683760683760685</v>
      </c>
      <c r="BP285" s="64">
        <f>IFERROR(1/J285*(Y285/H285),"0")</f>
        <v>0.10897435897435898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40</v>
      </c>
      <c r="Y287" s="385">
        <f>IFERROR(IF(X287="",0,CEILING((X287/$H287),1)*$H287),"")</f>
        <v>40.799999999999997</v>
      </c>
      <c r="Z287" s="36">
        <f>IFERROR(IF(Y287=0,"",ROUNDUP(Y287/H287,0)*0.00753),"")</f>
        <v>0.12801000000000001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43.333333333333336</v>
      </c>
      <c r="BN287" s="64">
        <f>IFERROR(Y287*I287/H287,"0")</f>
        <v>44.2</v>
      </c>
      <c r="BO287" s="64">
        <f>IFERROR(1/J287*(X287/H287),"0")</f>
        <v>0.10683760683760685</v>
      </c>
      <c r="BP287" s="64">
        <f>IFERROR(1/J287*(Y287/H287),"0")</f>
        <v>0.10897435897435898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33.333333333333336</v>
      </c>
      <c r="Y289" s="386">
        <f>IFERROR(Y284/H284,"0")+IFERROR(Y285/H285,"0")+IFERROR(Y286/H286,"0")+IFERROR(Y287/H287,"0")+IFERROR(Y288/H288,"0")</f>
        <v>34</v>
      </c>
      <c r="Z289" s="386">
        <f>IFERROR(IF(Z284="",0,Z284),"0")+IFERROR(IF(Z285="",0,Z285),"0")+IFERROR(IF(Z286="",0,Z286),"0")+IFERROR(IF(Z287="",0,Z287),"0")+IFERROR(IF(Z288="",0,Z288),"0")</f>
        <v>0.25602000000000003</v>
      </c>
      <c r="AA289" s="387"/>
      <c r="AB289" s="387"/>
      <c r="AC289" s="387"/>
    </row>
    <row r="290" spans="1:68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80</v>
      </c>
      <c r="Y290" s="386">
        <f>IFERROR(SUM(Y284:Y288),"0")</f>
        <v>81.599999999999994</v>
      </c>
      <c r="Z290" s="37"/>
      <c r="AA290" s="387"/>
      <c r="AB290" s="387"/>
      <c r="AC290" s="387"/>
    </row>
    <row r="291" spans="1:68" ht="16.5" hidden="1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hidden="1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hidden="1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hidden="1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60</v>
      </c>
      <c r="Y318" s="385">
        <f>IFERROR(IF(X318="",0,CEILING((X318/$H318),1)*$H318),"")</f>
        <v>63</v>
      </c>
      <c r="Z318" s="36">
        <f>IFERROR(IF(Y318=0,"",ROUNDUP(Y318/H318,0)*0.00753),"")</f>
        <v>0.11295000000000001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63.714285714285715</v>
      </c>
      <c r="BN318" s="64">
        <f>IFERROR(Y318*I318/H318,"0")</f>
        <v>66.900000000000006</v>
      </c>
      <c r="BO318" s="64">
        <f>IFERROR(1/J318*(X318/H318),"0")</f>
        <v>9.1575091575091569E-2</v>
      </c>
      <c r="BP318" s="64">
        <f>IFERROR(1/J318*(Y318/H318),"0")</f>
        <v>9.6153846153846145E-2</v>
      </c>
    </row>
    <row r="319" spans="1:68" ht="27" hidden="1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14.285714285714285</v>
      </c>
      <c r="Y322" s="386">
        <f>IFERROR(Y318/H318,"0")+IFERROR(Y319/H319,"0")+IFERROR(Y320/H320,"0")+IFERROR(Y321/H321,"0")</f>
        <v>15</v>
      </c>
      <c r="Z322" s="386">
        <f>IFERROR(IF(Z318="",0,Z318),"0")+IFERROR(IF(Z319="",0,Z319),"0")+IFERROR(IF(Z320="",0,Z320),"0")+IFERROR(IF(Z321="",0,Z321),"0")</f>
        <v>0.11295000000000001</v>
      </c>
      <c r="AA322" s="387"/>
      <c r="AB322" s="387"/>
      <c r="AC322" s="387"/>
    </row>
    <row r="323" spans="1:68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60</v>
      </c>
      <c r="Y323" s="386">
        <f>IFERROR(SUM(Y318:Y321),"0")</f>
        <v>63</v>
      </c>
      <c r="Z323" s="37"/>
      <c r="AA323" s="387"/>
      <c r="AB323" s="387"/>
      <c r="AC323" s="387"/>
    </row>
    <row r="324" spans="1:68" ht="14.25" hidden="1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hidden="1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hidden="1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465</v>
      </c>
      <c r="Y335" s="385">
        <f>IFERROR(IF(X335="",0,CEILING((X335/$H335),1)*$H335),"")</f>
        <v>468</v>
      </c>
      <c r="Z335" s="36">
        <f>IFERROR(IF(Y335=0,"",ROUNDUP(Y335/H335,0)*0.02175),"")</f>
        <v>1.3049999999999999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498.62307692307695</v>
      </c>
      <c r="BN335" s="64">
        <f>IFERROR(Y335*I335/H335,"0")</f>
        <v>501.84000000000003</v>
      </c>
      <c r="BO335" s="64">
        <f>IFERROR(1/J335*(X335/H335),"0")</f>
        <v>1.0645604395604396</v>
      </c>
      <c r="BP335" s="64">
        <f>IFERROR(1/J335*(Y335/H335),"0")</f>
        <v>1.0714285714285714</v>
      </c>
    </row>
    <row r="336" spans="1:68" ht="16.5" hidden="1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59.615384615384613</v>
      </c>
      <c r="Y337" s="386">
        <f>IFERROR(Y334/H334,"0")+IFERROR(Y335/H335,"0")+IFERROR(Y336/H336,"0")</f>
        <v>60</v>
      </c>
      <c r="Z337" s="386">
        <f>IFERROR(IF(Z334="",0,Z334),"0")+IFERROR(IF(Z335="",0,Z335),"0")+IFERROR(IF(Z336="",0,Z336),"0")</f>
        <v>1.3049999999999999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465</v>
      </c>
      <c r="Y338" s="386">
        <f>IFERROR(SUM(Y334:Y336),"0")</f>
        <v>468</v>
      </c>
      <c r="Z338" s="37"/>
      <c r="AA338" s="387"/>
      <c r="AB338" s="387"/>
      <c r="AC338" s="387"/>
    </row>
    <row r="339" spans="1:68" ht="14.25" hidden="1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hidden="1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hidden="1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hidden="1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hidden="1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hidden="1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hidden="1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hidden="1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hidden="1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742</v>
      </c>
      <c r="Y366" s="385">
        <f t="shared" ref="Y366:Y374" si="62">IFERROR(IF(X366="",0,CEILING((X366/$H366),1)*$H366),"")</f>
        <v>750</v>
      </c>
      <c r="Z366" s="36">
        <f>IFERROR(IF(Y366=0,"",ROUNDUP(Y366/H366,0)*0.02175),"")</f>
        <v>1.0874999999999999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765.74400000000003</v>
      </c>
      <c r="BN366" s="64">
        <f t="shared" ref="BN366:BN374" si="64">IFERROR(Y366*I366/H366,"0")</f>
        <v>774</v>
      </c>
      <c r="BO366" s="64">
        <f t="shared" ref="BO366:BO374" si="65">IFERROR(1/J366*(X366/H366),"0")</f>
        <v>1.0305555555555554</v>
      </c>
      <c r="BP366" s="64">
        <f t="shared" ref="BP366:BP374" si="66">IFERROR(1/J366*(Y366/H366),"0")</f>
        <v>1.0416666666666665</v>
      </c>
    </row>
    <row r="367" spans="1:68" ht="27" hidden="1" customHeight="1" x14ac:dyDescent="0.25">
      <c r="A367" s="54" t="s">
        <v>503</v>
      </c>
      <c r="B367" s="54" t="s">
        <v>505</v>
      </c>
      <c r="C367" s="31">
        <v>4301011943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8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244</v>
      </c>
      <c r="Y368" s="385">
        <f t="shared" si="62"/>
        <v>255</v>
      </c>
      <c r="Z368" s="36">
        <f>IFERROR(IF(Y368=0,"",ROUNDUP(Y368/H368,0)*0.02175),"")</f>
        <v>0.36974999999999997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251.80799999999999</v>
      </c>
      <c r="BN368" s="64">
        <f t="shared" si="64"/>
        <v>263.16000000000003</v>
      </c>
      <c r="BO368" s="64">
        <f t="shared" si="65"/>
        <v>0.33888888888888885</v>
      </c>
      <c r="BP368" s="64">
        <f t="shared" si="66"/>
        <v>0.35416666666666663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4301011946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1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378</v>
      </c>
      <c r="Y370" s="385">
        <f t="shared" si="62"/>
        <v>390</v>
      </c>
      <c r="Z370" s="36">
        <f>IFERROR(IF(Y370=0,"",ROUNDUP(Y370/H370,0)*0.02175),"")</f>
        <v>0.5655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390.09600000000006</v>
      </c>
      <c r="BN370" s="64">
        <f t="shared" si="64"/>
        <v>402.47999999999996</v>
      </c>
      <c r="BO370" s="64">
        <f t="shared" si="65"/>
        <v>0.52499999999999991</v>
      </c>
      <c r="BP370" s="64">
        <f t="shared" si="66"/>
        <v>0.54166666666666663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4301011947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90.933333333333337</v>
      </c>
      <c r="Y375" s="386">
        <f>IFERROR(Y366/H366,"0")+IFERROR(Y367/H367,"0")+IFERROR(Y368/H368,"0")+IFERROR(Y369/H369,"0")+IFERROR(Y370/H370,"0")+IFERROR(Y371/H371,"0")+IFERROR(Y372/H372,"0")+IFERROR(Y373/H373,"0")+IFERROR(Y374/H374,"0")</f>
        <v>93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2.0227499999999998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1364</v>
      </c>
      <c r="Y376" s="386">
        <f>IFERROR(SUM(Y366:Y374),"0")</f>
        <v>1395</v>
      </c>
      <c r="Z376" s="37"/>
      <c r="AA376" s="387"/>
      <c r="AB376" s="387"/>
      <c r="AC376" s="387"/>
    </row>
    <row r="377" spans="1:68" ht="14.25" hidden="1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hidden="1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0</v>
      </c>
      <c r="Y378" s="385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0</v>
      </c>
      <c r="Y380" s="386">
        <f>IFERROR(Y378/H378,"0")+IFERROR(Y379/H379,"0")</f>
        <v>0</v>
      </c>
      <c r="Z380" s="386">
        <f>IFERROR(IF(Z378="",0,Z378),"0")+IFERROR(IF(Z379="",0,Z379),"0")</f>
        <v>0</v>
      </c>
      <c r="AA380" s="387"/>
      <c r="AB380" s="387"/>
      <c r="AC380" s="387"/>
    </row>
    <row r="381" spans="1:68" hidden="1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0</v>
      </c>
      <c r="Y381" s="386">
        <f>IFERROR(SUM(Y378:Y379),"0")</f>
        <v>0</v>
      </c>
      <c r="Z381" s="37"/>
      <c r="AA381" s="387"/>
      <c r="AB381" s="387"/>
      <c r="AC381" s="387"/>
    </row>
    <row r="382" spans="1:68" ht="14.25" hidden="1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90</v>
      </c>
      <c r="Y385" s="385">
        <f>IFERROR(IF(X385="",0,CEILING((X385/$H385),1)*$H385),"")</f>
        <v>93.6</v>
      </c>
      <c r="Z385" s="36">
        <f>IFERROR(IF(Y385=0,"",ROUNDUP(Y385/H385,0)*0.02175),"")</f>
        <v>0.26100000000000001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96.507692307692324</v>
      </c>
      <c r="BN385" s="64">
        <f>IFERROR(Y385*I385/H385,"0")</f>
        <v>100.36800000000001</v>
      </c>
      <c r="BO385" s="64">
        <f>IFERROR(1/J385*(X385/H385),"0")</f>
        <v>0.20604395604395603</v>
      </c>
      <c r="BP385" s="64">
        <f>IFERROR(1/J385*(Y385/H385),"0")</f>
        <v>0.21428571428571427</v>
      </c>
    </row>
    <row r="386" spans="1:68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11.538461538461538</v>
      </c>
      <c r="Y386" s="386">
        <f>IFERROR(Y383/H383,"0")+IFERROR(Y384/H384,"0")+IFERROR(Y385/H385,"0")</f>
        <v>12</v>
      </c>
      <c r="Z386" s="386">
        <f>IFERROR(IF(Z383="",0,Z383),"0")+IFERROR(IF(Z384="",0,Z384),"0")+IFERROR(IF(Z385="",0,Z385),"0")</f>
        <v>0.26100000000000001</v>
      </c>
      <c r="AA386" s="387"/>
      <c r="AB386" s="387"/>
      <c r="AC386" s="387"/>
    </row>
    <row r="387" spans="1:68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90</v>
      </c>
      <c r="Y387" s="386">
        <f>IFERROR(SUM(Y383:Y385),"0")</f>
        <v>93.6</v>
      </c>
      <c r="Z387" s="37"/>
      <c r="AA387" s="387"/>
      <c r="AB387" s="387"/>
      <c r="AC387" s="387"/>
    </row>
    <row r="388" spans="1:68" ht="14.25" hidden="1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4301060345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527</v>
      </c>
      <c r="B390" s="54" t="s">
        <v>529</v>
      </c>
      <c r="C390" s="31">
        <v>4301060314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108</v>
      </c>
      <c r="Y390" s="385">
        <f>IFERROR(IF(X390="",0,CEILING((X390/$H390),1)*$H390),"")</f>
        <v>109.2</v>
      </c>
      <c r="Z390" s="36">
        <f>IFERROR(IF(Y390=0,"",ROUNDUP(Y390/H390,0)*0.02175),"")</f>
        <v>0.30449999999999999</v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115.80923076923079</v>
      </c>
      <c r="BN390" s="64">
        <f>IFERROR(Y390*I390/H390,"0")</f>
        <v>117.09600000000002</v>
      </c>
      <c r="BO390" s="64">
        <f>IFERROR(1/J390*(X390/H390),"0")</f>
        <v>0.24725274725274726</v>
      </c>
      <c r="BP390" s="64">
        <f>IFERROR(1/J390*(Y390/H390),"0")</f>
        <v>0.25</v>
      </c>
    </row>
    <row r="391" spans="1:68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13.846153846153847</v>
      </c>
      <c r="Y391" s="386">
        <f>IFERROR(Y389/H389,"0")+IFERROR(Y390/H390,"0")</f>
        <v>14</v>
      </c>
      <c r="Z391" s="386">
        <f>IFERROR(IF(Z389="",0,Z389),"0")+IFERROR(IF(Z390="",0,Z390),"0")</f>
        <v>0.30449999999999999</v>
      </c>
      <c r="AA391" s="387"/>
      <c r="AB391" s="387"/>
      <c r="AC391" s="387"/>
    </row>
    <row r="392" spans="1:68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108</v>
      </c>
      <c r="Y392" s="386">
        <f>IFERROR(SUM(Y389:Y390),"0")</f>
        <v>109.2</v>
      </c>
      <c r="Z392" s="37"/>
      <c r="AA392" s="387"/>
      <c r="AB392" s="387"/>
      <c r="AC392" s="387"/>
    </row>
    <row r="393" spans="1:68" ht="16.5" hidden="1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hidden="1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4301031303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4301031139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244</v>
      </c>
      <c r="Y408" s="385">
        <f>IFERROR(IF(X408="",0,CEILING((X408/$H408),1)*$H408),"")</f>
        <v>249.6</v>
      </c>
      <c r="Z408" s="36">
        <f>IFERROR(IF(Y408=0,"",ROUNDUP(Y408/H408,0)*0.02175),"")</f>
        <v>0.69599999999999995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261.64307692307699</v>
      </c>
      <c r="BN408" s="64">
        <f>IFERROR(Y408*I408/H408,"0")</f>
        <v>267.64800000000002</v>
      </c>
      <c r="BO408" s="64">
        <f>IFERROR(1/J408*(X408/H408),"0")</f>
        <v>0.55860805860805851</v>
      </c>
      <c r="BP408" s="64">
        <f>IFERROR(1/J408*(Y408/H408),"0")</f>
        <v>0.5714285714285714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4301051634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4301051297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31.282051282051281</v>
      </c>
      <c r="Y413" s="386">
        <f>IFERROR(Y408/H408,"0")+IFERROR(Y409/H409,"0")+IFERROR(Y410/H410,"0")+IFERROR(Y411/H411,"0")+IFERROR(Y412/H412,"0")</f>
        <v>32</v>
      </c>
      <c r="Z413" s="386">
        <f>IFERROR(IF(Z408="",0,Z408),"0")+IFERROR(IF(Z409="",0,Z409),"0")+IFERROR(IF(Z410="",0,Z410),"0")+IFERROR(IF(Z411="",0,Z411),"0")+IFERROR(IF(Z412="",0,Z412),"0")</f>
        <v>0.69599999999999995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244</v>
      </c>
      <c r="Y414" s="386">
        <f>IFERROR(SUM(Y408:Y412),"0")</f>
        <v>249.6</v>
      </c>
      <c r="Z414" s="37"/>
      <c r="AA414" s="387"/>
      <c r="AB414" s="387"/>
      <c r="AC414" s="387"/>
    </row>
    <row r="415" spans="1:68" ht="14.25" hidden="1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4301060377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4301060322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hidden="1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hidden="1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4301031355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76" t="s">
        <v>563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564</v>
      </c>
      <c r="C428" s="31">
        <v>4301031322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565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hidden="1" customHeight="1" x14ac:dyDescent="0.25">
      <c r="A429" s="54" t="s">
        <v>561</v>
      </c>
      <c r="B429" s="54" t="s">
        <v>566</v>
      </c>
      <c r="C429" s="31">
        <v>4301031177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0</v>
      </c>
      <c r="Y429" s="385">
        <f t="shared" si="67"/>
        <v>0</v>
      </c>
      <c r="Z429" s="36" t="str">
        <f t="shared" si="68"/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0</v>
      </c>
      <c r="BN429" s="64">
        <f t="shared" si="70"/>
        <v>0</v>
      </c>
      <c r="BO429" s="64">
        <f t="shared" si="71"/>
        <v>0</v>
      </c>
      <c r="BP429" s="64">
        <f t="shared" si="72"/>
        <v>0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4301031323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33" t="s">
        <v>569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570</v>
      </c>
      <c r="C431" s="31">
        <v>4301031174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hidden="1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4301031330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03" t="s">
        <v>583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584</v>
      </c>
      <c r="C438" s="31">
        <v>4301031178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4301031331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">
        <v>591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589</v>
      </c>
      <c r="B442" s="54" t="s">
        <v>592</v>
      </c>
      <c r="C442" s="31">
        <v>4301031171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4301031358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4" t="s">
        <v>602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603</v>
      </c>
      <c r="C447" s="31">
        <v>4301031333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602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hidden="1" customHeight="1" x14ac:dyDescent="0.25">
      <c r="A448" s="54" t="s">
        <v>600</v>
      </c>
      <c r="B448" s="54" t="s">
        <v>604</v>
      </c>
      <c r="C448" s="31">
        <v>4301031172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hidden="1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0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0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387"/>
      <c r="AB451" s="387"/>
      <c r="AC451" s="387"/>
    </row>
    <row r="452" spans="1:68" hidden="1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0</v>
      </c>
      <c r="Y452" s="386">
        <f>IFERROR(SUM(Y427:Y450),"0")</f>
        <v>0</v>
      </c>
      <c r="Z452" s="37"/>
      <c r="AA452" s="387"/>
      <c r="AB452" s="387"/>
      <c r="AC452" s="387"/>
    </row>
    <row r="453" spans="1:68" ht="14.25" hidden="1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hidden="1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hidden="1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4301031334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634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635</v>
      </c>
      <c r="C474" s="31">
        <v>4301031167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4301031327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7" t="s">
        <v>638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639</v>
      </c>
      <c r="C476" s="31">
        <v>4301031173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hidden="1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hidden="1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hidden="1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hidden="1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hidden="1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hidden="1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hidden="1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hidden="1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409</v>
      </c>
      <c r="Y513" s="385">
        <f t="shared" si="79"/>
        <v>411.84000000000003</v>
      </c>
      <c r="Z513" s="36">
        <f t="shared" si="80"/>
        <v>0.93288000000000004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436.88636363636357</v>
      </c>
      <c r="BN513" s="64">
        <f t="shared" si="82"/>
        <v>439.91999999999996</v>
      </c>
      <c r="BO513" s="64">
        <f t="shared" si="83"/>
        <v>0.74482808857808858</v>
      </c>
      <c r="BP513" s="64">
        <f t="shared" si="84"/>
        <v>0.75</v>
      </c>
    </row>
    <row r="514" spans="1:68" ht="27" hidden="1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hidden="1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0</v>
      </c>
      <c r="Y516" s="385">
        <f t="shared" si="79"/>
        <v>0</v>
      </c>
      <c r="Z516" s="36" t="str">
        <f t="shared" si="80"/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0</v>
      </c>
      <c r="BN516" s="64">
        <f t="shared" si="82"/>
        <v>0</v>
      </c>
      <c r="BO516" s="64">
        <f t="shared" si="83"/>
        <v>0</v>
      </c>
      <c r="BP516" s="64">
        <f t="shared" si="84"/>
        <v>0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77.462121212121204</v>
      </c>
      <c r="Y521" s="386">
        <f>IFERROR(Y512/H512,"0")+IFERROR(Y513/H513,"0")+IFERROR(Y514/H514,"0")+IFERROR(Y515/H515,"0")+IFERROR(Y516/H516,"0")+IFERROR(Y517/H517,"0")+IFERROR(Y518/H518,"0")+IFERROR(Y519/H519,"0")+IFERROR(Y520/H520,"0")</f>
        <v>78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0.93288000000000004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409</v>
      </c>
      <c r="Y522" s="386">
        <f>IFERROR(SUM(Y512:Y520),"0")</f>
        <v>411.84000000000003</v>
      </c>
      <c r="Z522" s="37"/>
      <c r="AA522" s="387"/>
      <c r="AB522" s="387"/>
      <c r="AC522" s="387"/>
    </row>
    <row r="523" spans="1:68" ht="14.25" hidden="1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112</v>
      </c>
      <c r="Y524" s="385">
        <f>IFERROR(IF(X524="",0,CEILING((X524/$H524),1)*$H524),"")</f>
        <v>116.16000000000001</v>
      </c>
      <c r="Z524" s="36">
        <f>IFERROR(IF(Y524=0,"",ROUNDUP(Y524/H524,0)*0.01196),"")</f>
        <v>0.26312000000000002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119.63636363636363</v>
      </c>
      <c r="BN524" s="64">
        <f>IFERROR(Y524*I524/H524,"0")</f>
        <v>124.08000000000001</v>
      </c>
      <c r="BO524" s="64">
        <f>IFERROR(1/J524*(X524/H524),"0")</f>
        <v>0.20396270396270397</v>
      </c>
      <c r="BP524" s="64">
        <f>IFERROR(1/J524*(Y524/H524),"0")</f>
        <v>0.21153846153846156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21.212121212121211</v>
      </c>
      <c r="Y526" s="386">
        <f>IFERROR(Y524/H524,"0")+IFERROR(Y525/H525,"0")</f>
        <v>22</v>
      </c>
      <c r="Z526" s="386">
        <f>IFERROR(IF(Z524="",0,Z524),"0")+IFERROR(IF(Z525="",0,Z525),"0")</f>
        <v>0.26312000000000002</v>
      </c>
      <c r="AA526" s="387"/>
      <c r="AB526" s="387"/>
      <c r="AC526" s="387"/>
    </row>
    <row r="527" spans="1:68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112</v>
      </c>
      <c r="Y527" s="386">
        <f>IFERROR(SUM(Y524:Y525),"0")</f>
        <v>116.16000000000001</v>
      </c>
      <c r="Z527" s="37"/>
      <c r="AA527" s="387"/>
      <c r="AB527" s="387"/>
      <c r="AC527" s="387"/>
    </row>
    <row r="528" spans="1:68" ht="14.25" hidden="1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62</v>
      </c>
      <c r="Y529" s="385">
        <f t="shared" ref="Y529:Y534" si="85">IFERROR(IF(X529="",0,CEILING((X529/$H529),1)*$H529),"")</f>
        <v>63.36</v>
      </c>
      <c r="Z529" s="36">
        <f>IFERROR(IF(Y529=0,"",ROUNDUP(Y529/H529,0)*0.01196),"")</f>
        <v>0.14352000000000001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66.22727272727272</v>
      </c>
      <c r="BN529" s="64">
        <f t="shared" ref="BN529:BN534" si="87">IFERROR(Y529*I529/H529,"0")</f>
        <v>67.679999999999993</v>
      </c>
      <c r="BO529" s="64">
        <f t="shared" ref="BO529:BO534" si="88">IFERROR(1/J529*(X529/H529),"0")</f>
        <v>0.11290792540792541</v>
      </c>
      <c r="BP529" s="64">
        <f t="shared" ref="BP529:BP534" si="89">IFERROR(1/J529*(Y529/H529),"0")</f>
        <v>0.11538461538461539</v>
      </c>
    </row>
    <row r="530" spans="1:68" ht="27" hidden="1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0</v>
      </c>
      <c r="Y530" s="385">
        <f t="shared" si="85"/>
        <v>0</v>
      </c>
      <c r="Z530" s="36" t="str">
        <f>IFERROR(IF(Y530=0,"",ROUNDUP(Y530/H530,0)*0.01196),"")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0</v>
      </c>
      <c r="BN530" s="64">
        <f t="shared" si="87"/>
        <v>0</v>
      </c>
      <c r="BO530" s="64">
        <f t="shared" si="88"/>
        <v>0</v>
      </c>
      <c r="BP530" s="64">
        <f t="shared" si="89"/>
        <v>0</v>
      </c>
    </row>
    <row r="531" spans="1:68" ht="27" hidden="1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0</v>
      </c>
      <c r="Y531" s="385">
        <f t="shared" si="85"/>
        <v>0</v>
      </c>
      <c r="Z531" s="36" t="str">
        <f>IFERROR(IF(Y531=0,"",ROUNDUP(Y531/H531,0)*0.01196),"")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0</v>
      </c>
      <c r="BN531" s="64">
        <f t="shared" si="87"/>
        <v>0</v>
      </c>
      <c r="BO531" s="64">
        <f t="shared" si="88"/>
        <v>0</v>
      </c>
      <c r="BP531" s="64">
        <f t="shared" si="89"/>
        <v>0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11.742424242424242</v>
      </c>
      <c r="Y535" s="386">
        <f>IFERROR(Y529/H529,"0")+IFERROR(Y530/H530,"0")+IFERROR(Y531/H531,"0")+IFERROR(Y532/H532,"0")+IFERROR(Y533/H533,"0")+IFERROR(Y534/H534,"0")</f>
        <v>12</v>
      </c>
      <c r="Z535" s="386">
        <f>IFERROR(IF(Z529="",0,Z529),"0")+IFERROR(IF(Z530="",0,Z530),"0")+IFERROR(IF(Z531="",0,Z531),"0")+IFERROR(IF(Z532="",0,Z532),"0")+IFERROR(IF(Z533="",0,Z533),"0")+IFERROR(IF(Z534="",0,Z534),"0")</f>
        <v>0.14352000000000001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62</v>
      </c>
      <c r="Y536" s="386">
        <f>IFERROR(SUM(Y529:Y534),"0")</f>
        <v>63.36</v>
      </c>
      <c r="Z536" s="37"/>
      <c r="AA536" s="387"/>
      <c r="AB536" s="387"/>
      <c r="AC536" s="387"/>
    </row>
    <row r="537" spans="1:68" ht="14.25" hidden="1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10</v>
      </c>
      <c r="Y539" s="385">
        <f>IFERROR(IF(X539="",0,CEILING((X539/$H539),1)*$H539),"")</f>
        <v>15.6</v>
      </c>
      <c r="Z539" s="36">
        <f>IFERROR(IF(Y539=0,"",ROUNDUP(Y539/H539,0)*0.02175),"")</f>
        <v>4.3499999999999997E-2</v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10.700000000000001</v>
      </c>
      <c r="BN539" s="64">
        <f>IFERROR(Y539*I539/H539,"0")</f>
        <v>16.692</v>
      </c>
      <c r="BO539" s="64">
        <f>IFERROR(1/J539*(X539/H539),"0")</f>
        <v>2.2893772893772896E-2</v>
      </c>
      <c r="BP539" s="64">
        <f>IFERROR(1/J539*(Y539/H539),"0")</f>
        <v>3.5714285714285712E-2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1.2820512820512822</v>
      </c>
      <c r="Y541" s="386">
        <f>IFERROR(Y538/H538,"0")+IFERROR(Y539/H539,"0")+IFERROR(Y540/H540,"0")</f>
        <v>2</v>
      </c>
      <c r="Z541" s="386">
        <f>IFERROR(IF(Z538="",0,Z538),"0")+IFERROR(IF(Z539="",0,Z539),"0")+IFERROR(IF(Z540="",0,Z540),"0")</f>
        <v>4.3499999999999997E-2</v>
      </c>
      <c r="AA541" s="387"/>
      <c r="AB541" s="387"/>
      <c r="AC541" s="387"/>
    </row>
    <row r="542" spans="1:68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10</v>
      </c>
      <c r="Y542" s="386">
        <f>IFERROR(SUM(Y538:Y540),"0")</f>
        <v>15.6</v>
      </c>
      <c r="Z542" s="37"/>
      <c r="AA542" s="387"/>
      <c r="AB542" s="387"/>
      <c r="AC542" s="387"/>
    </row>
    <row r="543" spans="1:68" ht="14.25" hidden="1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hidden="1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hidden="1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41</v>
      </c>
      <c r="Y570" s="385">
        <f t="shared" si="95"/>
        <v>42</v>
      </c>
      <c r="Z570" s="36">
        <f>IFERROR(IF(Y570=0,"",ROUNDUP(Y570/H570,0)*0.00753),"")</f>
        <v>7.5300000000000006E-2</v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43.538095238095231</v>
      </c>
      <c r="BN570" s="64">
        <f t="shared" si="97"/>
        <v>44.599999999999994</v>
      </c>
      <c r="BO570" s="64">
        <f t="shared" si="98"/>
        <v>6.2576312576312562E-2</v>
      </c>
      <c r="BP570" s="64">
        <f t="shared" si="99"/>
        <v>6.4102564102564097E-2</v>
      </c>
    </row>
    <row r="571" spans="1:68" ht="27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28</v>
      </c>
      <c r="Y571" s="385">
        <f t="shared" si="95"/>
        <v>29.400000000000002</v>
      </c>
      <c r="Z571" s="36">
        <f>IFERROR(IF(Y571=0,"",ROUNDUP(Y571/H571,0)*0.00753),"")</f>
        <v>5.271E-2</v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29.733333333333331</v>
      </c>
      <c r="BN571" s="64">
        <f t="shared" si="97"/>
        <v>31.22</v>
      </c>
      <c r="BO571" s="64">
        <f t="shared" si="98"/>
        <v>4.2735042735042729E-2</v>
      </c>
      <c r="BP571" s="64">
        <f t="shared" si="99"/>
        <v>4.4871794871794872E-2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16.428571428571427</v>
      </c>
      <c r="Y573" s="386">
        <f>IFERROR(Y567/H567,"0")+IFERROR(Y568/H568,"0")+IFERROR(Y569/H569,"0")+IFERROR(Y570/H570,"0")+IFERROR(Y571/H571,"0")+IFERROR(Y572/H572,"0")</f>
        <v>17</v>
      </c>
      <c r="Z573" s="386">
        <f>IFERROR(IF(Z567="",0,Z567),"0")+IFERROR(IF(Z568="",0,Z568),"0")+IFERROR(IF(Z569="",0,Z569),"0")+IFERROR(IF(Z570="",0,Z570),"0")+IFERROR(IF(Z571="",0,Z571),"0")+IFERROR(IF(Z572="",0,Z572),"0")</f>
        <v>0.12801000000000001</v>
      </c>
      <c r="AA573" s="387"/>
      <c r="AB573" s="387"/>
      <c r="AC573" s="387"/>
    </row>
    <row r="574" spans="1:68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69</v>
      </c>
      <c r="Y574" s="386">
        <f>IFERROR(SUM(Y567:Y572),"0")</f>
        <v>71.400000000000006</v>
      </c>
      <c r="Z574" s="37"/>
      <c r="AA574" s="387"/>
      <c r="AB574" s="387"/>
      <c r="AC574" s="387"/>
    </row>
    <row r="575" spans="1:68" ht="14.25" hidden="1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250</v>
      </c>
      <c r="Y576" s="385">
        <f>IFERROR(IF(X576="",0,CEILING((X576/$H576),1)*$H576),"")</f>
        <v>257.39999999999998</v>
      </c>
      <c r="Z576" s="36">
        <f>IFERROR(IF(Y576=0,"",ROUNDUP(Y576/H576,0)*0.02175),"")</f>
        <v>0.71775</v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268.07692307692309</v>
      </c>
      <c r="BN576" s="64">
        <f>IFERROR(Y576*I576/H576,"0")</f>
        <v>276.012</v>
      </c>
      <c r="BO576" s="64">
        <f>IFERROR(1/J576*(X576/H576),"0")</f>
        <v>0.57234432234432231</v>
      </c>
      <c r="BP576" s="64">
        <f>IFERROR(1/J576*(Y576/H576),"0")</f>
        <v>0.5892857142857143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32.051282051282051</v>
      </c>
      <c r="Y578" s="386">
        <f>IFERROR(Y576/H576,"0")+IFERROR(Y577/H577,"0")</f>
        <v>33</v>
      </c>
      <c r="Z578" s="386">
        <f>IFERROR(IF(Z576="",0,Z576),"0")+IFERROR(IF(Z577="",0,Z577),"0")</f>
        <v>0.71775</v>
      </c>
      <c r="AA578" s="387"/>
      <c r="AB578" s="387"/>
      <c r="AC578" s="387"/>
    </row>
    <row r="579" spans="1:68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250</v>
      </c>
      <c r="Y579" s="386">
        <f>IFERROR(SUM(Y576:Y577),"0")</f>
        <v>257.39999999999998</v>
      </c>
      <c r="Z579" s="37"/>
      <c r="AA579" s="387"/>
      <c r="AB579" s="387"/>
      <c r="AC579" s="387"/>
    </row>
    <row r="580" spans="1:68" ht="14.25" hidden="1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hidden="1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5190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5303.7599999999993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5516.6239871163334</v>
      </c>
      <c r="Y606" s="386">
        <f>IFERROR(SUM(BN22:BN602),"0")</f>
        <v>5636.9540000000015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11</v>
      </c>
      <c r="Y607" s="38">
        <f>ROUNDUP(SUM(BP22:BP602),0)</f>
        <v>11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5791.6239871163334</v>
      </c>
      <c r="Y608" s="386">
        <f>GrossWeightTotalR+PalletQtyTotalR*25</f>
        <v>5911.9540000000015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834.76438606093791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851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12.134460000000001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10.799999999999999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124.20000000000002</v>
      </c>
      <c r="E615" s="46">
        <f>IFERROR(Y101*1,"0")+IFERROR(Y102*1,"0")+IFERROR(Y103*1,"0")+IFERROR(Y107*1,"0")+IFERROR(Y108*1,"0")+IFERROR(Y109*1,"0")+IFERROR(Y110*1,"0")+IFERROR(Y111*1,"0")</f>
        <v>126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574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117.60000000000001</v>
      </c>
      <c r="I615" s="46">
        <f>IFERROR(Y183*1,"0")+IFERROR(Y184*1,"0")+IFERROR(Y185*1,"0")+IFERROR(Y186*1,"0")+IFERROR(Y187*1,"0")+IFERROR(Y188*1,"0")+IFERROR(Y189*1,"0")+IFERROR(Y190*1,"0")</f>
        <v>0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827.39999999999986</v>
      </c>
      <c r="K615" s="46">
        <f>IFERROR(Y239*1,"0")+IFERROR(Y240*1,"0")+IFERROR(Y241*1,"0")+IFERROR(Y242*1,"0")+IFERROR(Y243*1,"0")+IFERROR(Y244*1,"0")+IFERROR(Y245*1,"0")+IFERROR(Y246*1,"0")</f>
        <v>73.599999999999994</v>
      </c>
      <c r="L615" s="382"/>
      <c r="M615" s="46">
        <f>IFERROR(Y251*1,"0")+IFERROR(Y252*1,"0")+IFERROR(Y253*1,"0")+IFERROR(Y254*1,"0")+IFERROR(Y255*1,"0")+IFERROR(Y256*1,"0")+IFERROR(Y257*1,"0")+IFERROR(Y258*1,"0")</f>
        <v>54.4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81.599999999999994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531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1597.8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249.6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0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0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606.96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328.79999999999995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364,00"/>
        <filter val="1,28"/>
        <filter val="10,00"/>
        <filter val="10,65"/>
        <filter val="102,00"/>
        <filter val="108,00"/>
        <filter val="11"/>
        <filter val="11,54"/>
        <filter val="11,74"/>
        <filter val="110,00"/>
        <filter val="112,00"/>
        <filter val="115,00"/>
        <filter val="116,00"/>
        <filter val="119,00"/>
        <filter val="13,81"/>
        <filter val="13,85"/>
        <filter val="132,00"/>
        <filter val="135,00"/>
        <filter val="14,17"/>
        <filter val="14,29"/>
        <filter val="16,43"/>
        <filter val="164,00"/>
        <filter val="168,00"/>
        <filter val="18,00"/>
        <filter val="2,22"/>
        <filter val="21,21"/>
        <filter val="237,47"/>
        <filter val="244,00"/>
        <filter val="250,00"/>
        <filter val="26,25"/>
        <filter val="28,00"/>
        <filter val="29,00"/>
        <filter val="30,37"/>
        <filter val="31,28"/>
        <filter val="32,05"/>
        <filter val="33,33"/>
        <filter val="378,00"/>
        <filter val="4,00"/>
        <filter val="40,00"/>
        <filter val="409,00"/>
        <filter val="41,00"/>
        <filter val="44,00"/>
        <filter val="458,00"/>
        <filter val="465,00"/>
        <filter val="5 190,00"/>
        <filter val="5 516,62"/>
        <filter val="5 791,62"/>
        <filter val="5,79"/>
        <filter val="52,00"/>
        <filter val="54,52"/>
        <filter val="59,62"/>
        <filter val="590,00"/>
        <filter val="6,34"/>
        <filter val="60,00"/>
        <filter val="62,00"/>
        <filter val="63,00"/>
        <filter val="66,00"/>
        <filter val="69,00"/>
        <filter val="742,00"/>
        <filter val="77,46"/>
        <filter val="8,00"/>
        <filter val="8,33"/>
        <filter val="80,00"/>
        <filter val="834,76"/>
        <filter val="9,82"/>
        <filter val="90,00"/>
        <filter val="90,93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2024-08-08T10:59:26Z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