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C605C309-3168-49FB-8D1D-FD2826DDDE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Лист1!$A$3:$E$98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9" i="1"/>
  <c r="F19" i="1" s="1"/>
  <c r="E21" i="1"/>
  <c r="F21" i="1" s="1"/>
  <c r="E28" i="1"/>
  <c r="F28" i="1" s="1"/>
  <c r="E29" i="1"/>
  <c r="F29" i="1" s="1"/>
  <c r="E32" i="1"/>
  <c r="F32" i="1" s="1"/>
  <c r="E36" i="1"/>
  <c r="F36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7" i="1"/>
  <c r="F57" i="1" s="1"/>
  <c r="E58" i="1"/>
  <c r="F58" i="1" s="1"/>
  <c r="E59" i="1"/>
  <c r="F59" i="1" s="1"/>
  <c r="E60" i="1"/>
  <c r="F60" i="1" s="1"/>
  <c r="E61" i="1"/>
  <c r="F61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6" i="1"/>
  <c r="F76" i="1" s="1"/>
  <c r="E78" i="1"/>
  <c r="F78" i="1" s="1"/>
  <c r="E86" i="1"/>
  <c r="F86" i="1" s="1"/>
  <c r="E89" i="1"/>
  <c r="F89" i="1" s="1"/>
  <c r="E93" i="1"/>
  <c r="F93" i="1" s="1"/>
  <c r="E94" i="1"/>
  <c r="F94" i="1" s="1"/>
  <c r="E95" i="1"/>
  <c r="F95" i="1" s="1"/>
  <c r="E96" i="1"/>
  <c r="F96" i="1" s="1"/>
  <c r="E98" i="1"/>
  <c r="F98" i="1" s="1"/>
  <c r="E5" i="1"/>
  <c r="E4" i="1" s="1"/>
  <c r="F5" i="1" l="1"/>
  <c r="F4" i="1" s="1"/>
</calcChain>
</file>

<file path=xl/sharedStrings.xml><?xml version="1.0" encoding="utf-8"?>
<sst xmlns="http://schemas.openxmlformats.org/spreadsheetml/2006/main" count="197" uniqueCount="103">
  <si>
    <t>Номенклатура</t>
  </si>
  <si>
    <t>Ед. изм.</t>
  </si>
  <si>
    <t>Луганск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</si>
  <si>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</si>
  <si>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</si>
  <si>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</si>
  <si>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</si>
  <si>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</si>
  <si>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</si>
  <si>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</si>
  <si>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</si>
  <si>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</si>
  <si>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</si>
  <si>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</si>
  <si>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077  Колбаса Сервелат запеч Дугушка, вектор 0,35 кг, ТМ Стародворье  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</si>
  <si>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</si>
  <si>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</si>
  <si>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</si>
  <si>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</si>
  <si>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</si>
  <si>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</si>
  <si>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</si>
  <si>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</si>
  <si>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</si>
  <si>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</si>
  <si>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</si>
  <si>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</si>
  <si>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</si>
  <si>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</si>
  <si>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</si>
  <si>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</si>
  <si>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</si>
  <si>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</si>
  <si>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</si>
  <si>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</si>
  <si>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</si>
  <si>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</si>
  <si>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</si>
  <si>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</si>
  <si>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</si>
  <si>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</si>
  <si>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</si>
  <si>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</si>
  <si>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</si>
  <si>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</si>
  <si>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</si>
  <si>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</si>
  <si>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</si>
  <si>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</si>
  <si>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</si>
  <si>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</si>
  <si>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</si>
  <si>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</si>
  <si>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</si>
  <si>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</si>
  <si>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</si>
  <si>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</si>
  <si>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</si>
  <si>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</si>
  <si>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</si>
  <si>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</si>
  <si>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</si>
  <si>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</si>
  <si>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</si>
  <si>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</si>
  <si>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</si>
  <si>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</si>
  <si>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</si>
  <si>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</si>
  <si>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</si>
  <si>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</si>
  <si>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</si>
  <si>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</si>
  <si>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</si>
  <si>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</si>
  <si>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</si>
  <si>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</si>
  <si>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</si>
  <si>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</si>
  <si>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</si>
  <si>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</si>
  <si>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</si>
  <si>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</si>
  <si>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</si>
  <si>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</si>
  <si>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</si>
  <si>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</si>
  <si>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</si>
  <si>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</si>
  <si>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</si>
  <si>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</si>
  <si>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</si>
  <si>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</si>
  <si>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</si>
  <si>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</si>
  <si>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</si>
  <si>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</si>
  <si>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</si>
  <si>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</si>
  <si>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Донецк</t>
  </si>
  <si>
    <t>Переместить</t>
  </si>
  <si>
    <t>Цифры  для колонок "Донецк" и "Луганск" были взяты из расчетников (цыфры могут незначительно отличаться от данных в накладных)</t>
  </si>
  <si>
    <t>заказы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</si>
</sst>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164" fontId="0" fillId="2" borderId="3" xfId="0" applyNumberFormat="1" applyFill="1" applyBorder="1" applyAlignment="1">
      <alignment horizontal="left" vertical="center"/>
    </xf>
    <xf numFmtId="164" fontId="0" fillId="2" borderId="4" xfId="0" applyNumberFormat="1" applyFill="1" applyBorder="1" applyAlignment="1">
      <alignment horizontal="center" wrapText="1"/>
    </xf>
    <xf numFmtId="164" fontId="0" fillId="2" borderId="4" xfId="0" applyNumberFormat="1" applyFill="1" applyBorder="1"/>
    <xf numFmtId="164" fontId="0" fillId="2" borderId="6" xfId="0" applyNumberFormat="1" applyFill="1" applyBorder="1" applyAlignment="1">
      <alignment horizontal="left" vertical="center"/>
    </xf>
    <xf numFmtId="164" fontId="0" fillId="2" borderId="7" xfId="0" applyNumberFormat="1" applyFill="1" applyBorder="1" applyAlignment="1">
      <alignment horizontal="center" wrapText="1"/>
    </xf>
    <xf numFmtId="164" fontId="1" fillId="2" borderId="7" xfId="0" applyNumberFormat="1" applyFont="1" applyFill="1" applyBorder="1"/>
    <xf numFmtId="164" fontId="1" fillId="2" borderId="8" xfId="0" applyNumberFormat="1" applyFont="1" applyFill="1" applyBorder="1" applyAlignment="1">
      <alignment vertical="center"/>
    </xf>
    <xf numFmtId="164" fontId="0" fillId="2" borderId="9" xfId="0" applyNumberFormat="1" applyFill="1" applyBorder="1"/>
    <xf numFmtId="164" fontId="1" fillId="2" borderId="10" xfId="0" applyNumberFormat="1" applyFon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1" fillId="2" borderId="6" xfId="0" applyNumberFormat="1" applyFont="1" applyFill="1" applyBorder="1" applyAlignment="1">
      <alignment vertic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1" fillId="0" borderId="0" xfId="0" applyNumberFormat="1" applyFont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0" xfId="0" applyNumberFormat="1" applyBorder="1"/>
    <xf numFmtId="164" fontId="1" fillId="2" borderId="3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1,08,24%20&#1083;&#107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5">
          <cell r="E5">
            <v>43300.035000000003</v>
          </cell>
          <cell r="F5">
            <v>42851.588999999985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1581.731</v>
          </cell>
          <cell r="D6">
            <v>1031.847</v>
          </cell>
          <cell r="E6">
            <v>1120.4570000000001</v>
          </cell>
          <cell r="F6">
            <v>1023.451</v>
          </cell>
          <cell r="G6">
            <v>1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722.70600000000002</v>
          </cell>
          <cell r="D7">
            <v>242.167</v>
          </cell>
          <cell r="E7">
            <v>361.72399999999999</v>
          </cell>
          <cell r="F7">
            <v>500.13</v>
          </cell>
          <cell r="G7">
            <v>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638.274</v>
          </cell>
          <cell r="D8">
            <v>784.00900000000001</v>
          </cell>
          <cell r="E8">
            <v>557.93299999999999</v>
          </cell>
          <cell r="F8">
            <v>669.34299999999996</v>
          </cell>
          <cell r="G8">
            <v>1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271.75700000000001</v>
          </cell>
          <cell r="D9">
            <v>298.84899999999999</v>
          </cell>
          <cell r="E9">
            <v>260.44299999999998</v>
          </cell>
          <cell r="F9">
            <v>249.12200000000001</v>
          </cell>
          <cell r="G9">
            <v>1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536.64</v>
          </cell>
          <cell r="D10">
            <v>276</v>
          </cell>
          <cell r="E10">
            <v>273</v>
          </cell>
          <cell r="F10">
            <v>396</v>
          </cell>
          <cell r="G10">
            <v>0.45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844</v>
          </cell>
          <cell r="D11">
            <v>468</v>
          </cell>
          <cell r="E11">
            <v>576</v>
          </cell>
          <cell r="F11">
            <v>478</v>
          </cell>
          <cell r="G11">
            <v>0.45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185</v>
          </cell>
          <cell r="D12">
            <v>60</v>
          </cell>
          <cell r="E12">
            <v>98</v>
          </cell>
          <cell r="F12">
            <v>68</v>
          </cell>
          <cell r="G12">
            <v>0.17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106</v>
          </cell>
          <cell r="D13">
            <v>251</v>
          </cell>
          <cell r="E13">
            <v>117</v>
          </cell>
          <cell r="F13">
            <v>189</v>
          </cell>
          <cell r="G13">
            <v>0.3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C14">
            <v>145</v>
          </cell>
          <cell r="D14">
            <v>564</v>
          </cell>
          <cell r="E14">
            <v>253</v>
          </cell>
          <cell r="F14">
            <v>335</v>
          </cell>
          <cell r="G14">
            <v>0.4</v>
          </cell>
        </row>
        <row r="15">
          <cell r="A15" t="str">
            <v xml:space="preserve"> 083  Колбаса Швейцарская 0,17 кг., ШТ., сырокопченая   ПОКОМ</v>
          </cell>
          <cell r="B15" t="str">
            <v>шт</v>
          </cell>
          <cell r="C15">
            <v>375</v>
          </cell>
          <cell r="D15">
            <v>90</v>
          </cell>
          <cell r="E15">
            <v>230</v>
          </cell>
          <cell r="F15">
            <v>146</v>
          </cell>
          <cell r="G15">
            <v>0.17</v>
          </cell>
        </row>
        <row r="16">
          <cell r="A16" t="str">
            <v xml:space="preserve"> 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C16">
            <v>151</v>
          </cell>
          <cell r="E16">
            <v>91</v>
          </cell>
          <cell r="F16">
            <v>17</v>
          </cell>
          <cell r="G16">
            <v>0.35</v>
          </cell>
        </row>
        <row r="17">
          <cell r="A17" t="str">
            <v xml:space="preserve"> 118  Колбаса Сервелат Филейбургский с филе сочного окорока, в/у 0,35 кг срез, БАВАРУШКА ПОКОМ</v>
          </cell>
          <cell r="B17" t="str">
            <v>шт</v>
          </cell>
          <cell r="C17">
            <v>253</v>
          </cell>
          <cell r="D17">
            <v>162</v>
          </cell>
          <cell r="E17">
            <v>194</v>
          </cell>
          <cell r="F17">
            <v>182</v>
          </cell>
          <cell r="G17">
            <v>0.35</v>
          </cell>
        </row>
        <row r="18">
          <cell r="A18" t="str">
            <v xml:space="preserve"> 200  Ветчина Дугушка ТМ Стародворье, вектор в/у    ПОКОМ</v>
          </cell>
          <cell r="B18" t="str">
            <v>кг</v>
          </cell>
          <cell r="C18">
            <v>1317.212</v>
          </cell>
          <cell r="D18">
            <v>1136.325</v>
          </cell>
          <cell r="E18">
            <v>836.11099999999999</v>
          </cell>
          <cell r="F18">
            <v>1391.5429999999999</v>
          </cell>
          <cell r="G18">
            <v>1</v>
          </cell>
        </row>
        <row r="19">
          <cell r="A19" t="str">
            <v xml:space="preserve"> 201  Ветчина Нежная ТМ Особый рецепт, (2,5кг), ПОКОМ</v>
          </cell>
          <cell r="B19" t="str">
            <v>кг</v>
          </cell>
          <cell r="C19">
            <v>4219.6909999999998</v>
          </cell>
          <cell r="D19">
            <v>900.23500000000001</v>
          </cell>
          <cell r="E19">
            <v>2388.069</v>
          </cell>
          <cell r="F19">
            <v>2191.6579999999999</v>
          </cell>
          <cell r="G19">
            <v>1</v>
          </cell>
        </row>
        <row r="20">
          <cell r="A20" t="str">
            <v xml:space="preserve"> 218  Колбаса Докторская оригинальная ТМ Особый рецепт БОЛЬШОЙ БАТОН, п/а ВЕС, ТМ Стародворье ПОКОМ</v>
          </cell>
          <cell r="B20" t="str">
            <v>кг</v>
          </cell>
          <cell r="C20">
            <v>102.944</v>
          </cell>
          <cell r="D20">
            <v>15.464</v>
          </cell>
          <cell r="E20">
            <v>88.572999999999993</v>
          </cell>
          <cell r="G20">
            <v>0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C21">
            <v>344.952</v>
          </cell>
          <cell r="D21">
            <v>164.53</v>
          </cell>
          <cell r="E21">
            <v>239.69900000000001</v>
          </cell>
          <cell r="F21">
            <v>132.04300000000001</v>
          </cell>
          <cell r="G21">
            <v>1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1886.2929999999999</v>
          </cell>
          <cell r="D22">
            <v>2158.42</v>
          </cell>
          <cell r="E22">
            <v>1667.135</v>
          </cell>
          <cell r="F22">
            <v>2027.655</v>
          </cell>
          <cell r="G22">
            <v>1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612.28899999999999</v>
          </cell>
          <cell r="D23">
            <v>374.39</v>
          </cell>
          <cell r="E23">
            <v>500.98200000000003</v>
          </cell>
          <cell r="F23">
            <v>370.14100000000002</v>
          </cell>
          <cell r="G23">
            <v>1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881.596</v>
          </cell>
          <cell r="D24">
            <v>420.84199999999998</v>
          </cell>
          <cell r="E24">
            <v>560.60699999999997</v>
          </cell>
          <cell r="F24">
            <v>583.16800000000001</v>
          </cell>
          <cell r="G24">
            <v>1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1002.677</v>
          </cell>
          <cell r="D25">
            <v>606.54899999999998</v>
          </cell>
          <cell r="E25">
            <v>689.87</v>
          </cell>
          <cell r="F25">
            <v>752.178</v>
          </cell>
          <cell r="G25">
            <v>1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48.029000000000003</v>
          </cell>
          <cell r="D26">
            <v>1.492</v>
          </cell>
          <cell r="E26">
            <v>10.523</v>
          </cell>
          <cell r="F26">
            <v>21.635000000000002</v>
          </cell>
          <cell r="G26">
            <v>1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499.85899999999998</v>
          </cell>
          <cell r="D27">
            <v>152.23599999999999</v>
          </cell>
          <cell r="E27">
            <v>344.28</v>
          </cell>
          <cell r="F27">
            <v>173.51400000000001</v>
          </cell>
          <cell r="G27">
            <v>1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501.66699999999997</v>
          </cell>
          <cell r="D28">
            <v>72.536000000000001</v>
          </cell>
          <cell r="E28">
            <v>412.37</v>
          </cell>
          <cell r="F28">
            <v>68.757000000000005</v>
          </cell>
          <cell r="G28">
            <v>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846.67700000000002</v>
          </cell>
          <cell r="D29">
            <v>443.32400000000001</v>
          </cell>
          <cell r="E29">
            <v>531.79300000000001</v>
          </cell>
          <cell r="F29">
            <v>589.73900000000003</v>
          </cell>
          <cell r="G29">
            <v>1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213.65199999999999</v>
          </cell>
          <cell r="D30">
            <v>112.036</v>
          </cell>
          <cell r="E30">
            <v>126.99</v>
          </cell>
          <cell r="F30">
            <v>164.505</v>
          </cell>
          <cell r="G30">
            <v>1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55.518999999999998</v>
          </cell>
          <cell r="E31">
            <v>35.637</v>
          </cell>
          <cell r="G31">
            <v>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2734.7280000000001</v>
          </cell>
          <cell r="D32">
            <v>1743.8579999999999</v>
          </cell>
          <cell r="E32">
            <v>1971.0719999999999</v>
          </cell>
          <cell r="F32">
            <v>2139.703</v>
          </cell>
          <cell r="G32">
            <v>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161.92500000000001</v>
          </cell>
          <cell r="E33">
            <v>74.688000000000002</v>
          </cell>
          <cell r="F33">
            <v>71.289000000000001</v>
          </cell>
          <cell r="G33">
            <v>1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G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241.45099999999999</v>
          </cell>
          <cell r="D35">
            <v>102.494</v>
          </cell>
          <cell r="E35">
            <v>178.38200000000001</v>
          </cell>
          <cell r="F35">
            <v>115.395</v>
          </cell>
          <cell r="G35">
            <v>1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60.74</v>
          </cell>
          <cell r="D36">
            <v>80.688000000000002</v>
          </cell>
          <cell r="E36">
            <v>62.564</v>
          </cell>
          <cell r="F36">
            <v>67.012</v>
          </cell>
          <cell r="G36">
            <v>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120.437</v>
          </cell>
          <cell r="D37">
            <v>137.08699999999999</v>
          </cell>
          <cell r="E37">
            <v>51.738999999999997</v>
          </cell>
          <cell r="F37">
            <v>201.49199999999999</v>
          </cell>
          <cell r="G37">
            <v>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164.14599999999999</v>
          </cell>
          <cell r="E38">
            <v>18.074999999999999</v>
          </cell>
          <cell r="F38">
            <v>145.35400000000001</v>
          </cell>
          <cell r="G38">
            <v>1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2368.9250000000002</v>
          </cell>
          <cell r="D39">
            <v>1728</v>
          </cell>
          <cell r="E39">
            <v>1863</v>
          </cell>
          <cell r="F39">
            <v>1593.925</v>
          </cell>
          <cell r="G39">
            <v>0.4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428</v>
          </cell>
          <cell r="D40">
            <v>880</v>
          </cell>
          <cell r="E40">
            <v>311</v>
          </cell>
          <cell r="F40">
            <v>827</v>
          </cell>
          <cell r="G40">
            <v>0.45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1959</v>
          </cell>
          <cell r="D41">
            <v>1710</v>
          </cell>
          <cell r="E41">
            <v>1530.864</v>
          </cell>
          <cell r="F41">
            <v>1563.136</v>
          </cell>
          <cell r="G41">
            <v>0.4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1162.0650000000001</v>
          </cell>
          <cell r="D42">
            <v>1493.999</v>
          </cell>
          <cell r="E42">
            <v>1143.123</v>
          </cell>
          <cell r="F42">
            <v>1316.192</v>
          </cell>
          <cell r="G42">
            <v>1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507</v>
          </cell>
          <cell r="D43">
            <v>570</v>
          </cell>
          <cell r="E43">
            <v>381</v>
          </cell>
          <cell r="F43">
            <v>489</v>
          </cell>
          <cell r="G43">
            <v>0.45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812</v>
          </cell>
          <cell r="D44">
            <v>540</v>
          </cell>
          <cell r="E44">
            <v>607</v>
          </cell>
          <cell r="F44">
            <v>509</v>
          </cell>
          <cell r="G44">
            <v>0.35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422.55200000000002</v>
          </cell>
          <cell r="D45">
            <v>192.31</v>
          </cell>
          <cell r="E45">
            <v>173.21899999999999</v>
          </cell>
          <cell r="F45">
            <v>349.73700000000002</v>
          </cell>
          <cell r="G45">
            <v>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827</v>
          </cell>
          <cell r="D46">
            <v>1140</v>
          </cell>
          <cell r="E46">
            <v>893</v>
          </cell>
          <cell r="F46">
            <v>699</v>
          </cell>
          <cell r="G46">
            <v>0.4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885</v>
          </cell>
          <cell r="D47">
            <v>816</v>
          </cell>
          <cell r="E47">
            <v>832</v>
          </cell>
          <cell r="F47">
            <v>546</v>
          </cell>
          <cell r="G47">
            <v>0.4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353.21</v>
          </cell>
          <cell r="D48">
            <v>253.15199999999999</v>
          </cell>
          <cell r="E48">
            <v>237.38499999999999</v>
          </cell>
          <cell r="F48">
            <v>246.55099999999999</v>
          </cell>
          <cell r="G48">
            <v>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946</v>
          </cell>
          <cell r="D49">
            <v>774</v>
          </cell>
          <cell r="E49">
            <v>755</v>
          </cell>
          <cell r="F49">
            <v>695</v>
          </cell>
          <cell r="G49">
            <v>0.35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752</v>
          </cell>
          <cell r="D50">
            <v>576</v>
          </cell>
          <cell r="E50">
            <v>717</v>
          </cell>
          <cell r="F50">
            <v>443</v>
          </cell>
          <cell r="G50">
            <v>0.4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1148.48</v>
          </cell>
          <cell r="E51">
            <v>567.52700000000004</v>
          </cell>
          <cell r="F51">
            <v>205.483</v>
          </cell>
          <cell r="G51">
            <v>1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1417.4469999999999</v>
          </cell>
          <cell r="D52">
            <v>523.76099999999997</v>
          </cell>
          <cell r="E52">
            <v>800.83100000000002</v>
          </cell>
          <cell r="F52">
            <v>759.48199999999997</v>
          </cell>
          <cell r="G52">
            <v>1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90.718999999999994</v>
          </cell>
          <cell r="E53">
            <v>52.978999999999999</v>
          </cell>
          <cell r="F53">
            <v>27.102</v>
          </cell>
          <cell r="G53">
            <v>1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G54">
            <v>0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84.12</v>
          </cell>
          <cell r="D55">
            <v>1.383</v>
          </cell>
          <cell r="E55">
            <v>52.261000000000003</v>
          </cell>
          <cell r="F55">
            <v>22.634</v>
          </cell>
          <cell r="G55">
            <v>1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450</v>
          </cell>
          <cell r="D56">
            <v>670</v>
          </cell>
          <cell r="E56">
            <v>561</v>
          </cell>
          <cell r="F56">
            <v>408</v>
          </cell>
          <cell r="G56">
            <v>0.45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391.66199999999998</v>
          </cell>
          <cell r="D57">
            <v>106.023</v>
          </cell>
          <cell r="E57">
            <v>282.49599999999998</v>
          </cell>
          <cell r="F57">
            <v>164.041</v>
          </cell>
          <cell r="G57">
            <v>1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G58">
            <v>0.4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177</v>
          </cell>
          <cell r="D59">
            <v>318</v>
          </cell>
          <cell r="E59">
            <v>184</v>
          </cell>
          <cell r="F59">
            <v>262</v>
          </cell>
          <cell r="G59">
            <v>0.4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665.51499999999999</v>
          </cell>
          <cell r="D60">
            <v>475.89</v>
          </cell>
          <cell r="E60">
            <v>478.66300000000001</v>
          </cell>
          <cell r="F60">
            <v>509.22199999999998</v>
          </cell>
          <cell r="G60">
            <v>1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1753.287</v>
          </cell>
          <cell r="D61">
            <v>375.56</v>
          </cell>
          <cell r="E61">
            <v>863.26400000000001</v>
          </cell>
          <cell r="F61">
            <v>893.98599999999999</v>
          </cell>
          <cell r="G61">
            <v>1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85.575000000000003</v>
          </cell>
          <cell r="D62">
            <v>337.50799999999998</v>
          </cell>
          <cell r="E62">
            <v>93.628</v>
          </cell>
          <cell r="F62">
            <v>283.58499999999998</v>
          </cell>
          <cell r="G62">
            <v>1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276</v>
          </cell>
          <cell r="D63">
            <v>390</v>
          </cell>
          <cell r="E63">
            <v>394</v>
          </cell>
          <cell r="F63">
            <v>112</v>
          </cell>
          <cell r="G63">
            <v>0.4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1728</v>
          </cell>
          <cell r="D64">
            <v>564</v>
          </cell>
          <cell r="E64">
            <v>1145</v>
          </cell>
          <cell r="F64">
            <v>851</v>
          </cell>
          <cell r="G64">
            <v>0.4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1430</v>
          </cell>
          <cell r="D65">
            <v>696</v>
          </cell>
          <cell r="E65">
            <v>1037</v>
          </cell>
          <cell r="F65">
            <v>861</v>
          </cell>
          <cell r="G65">
            <v>0.4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919.476</v>
          </cell>
          <cell r="D66">
            <v>323.15499999999997</v>
          </cell>
          <cell r="E66">
            <v>629.28800000000001</v>
          </cell>
          <cell r="F66">
            <v>443.57900000000001</v>
          </cell>
          <cell r="G66">
            <v>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561.47</v>
          </cell>
          <cell r="D67">
            <v>365.71600000000001</v>
          </cell>
          <cell r="E67">
            <v>459.37400000000002</v>
          </cell>
          <cell r="F67">
            <v>310.52100000000002</v>
          </cell>
          <cell r="G67">
            <v>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565.33799999999997</v>
          </cell>
          <cell r="D68">
            <v>332.286</v>
          </cell>
          <cell r="E68">
            <v>499.36500000000001</v>
          </cell>
          <cell r="F68">
            <v>230.38300000000001</v>
          </cell>
          <cell r="G68">
            <v>1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221.36</v>
          </cell>
          <cell r="D69">
            <v>147.624</v>
          </cell>
          <cell r="E69">
            <v>192.84700000000001</v>
          </cell>
          <cell r="F69">
            <v>99.685000000000002</v>
          </cell>
          <cell r="G69">
            <v>1</v>
          </cell>
        </row>
        <row r="70">
          <cell r="A70" t="str">
            <v xml:space="preserve"> 368 Колбаса Балыкбургская с мраморным балыком 0,13 кг. ТМ Баварушка  ПОКОМ</v>
          </cell>
          <cell r="B70" t="str">
            <v>шт</v>
          </cell>
          <cell r="D70">
            <v>1</v>
          </cell>
          <cell r="E70">
            <v>1</v>
          </cell>
          <cell r="G70">
            <v>0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B71" t="str">
            <v>шт</v>
          </cell>
          <cell r="C71">
            <v>74</v>
          </cell>
          <cell r="D71">
            <v>348</v>
          </cell>
          <cell r="E71">
            <v>117</v>
          </cell>
          <cell r="F71">
            <v>236</v>
          </cell>
          <cell r="G71">
            <v>0.6</v>
          </cell>
        </row>
        <row r="72">
          <cell r="A72" t="str">
            <v xml:space="preserve"> 394 Ветчина Сочинка с сочным окороком ТМ Стародворье полиамид ф/в 0,35 кг  Поком</v>
          </cell>
          <cell r="B72" t="str">
            <v>шт</v>
          </cell>
          <cell r="C72">
            <v>212</v>
          </cell>
          <cell r="D72">
            <v>189</v>
          </cell>
          <cell r="E72">
            <v>331</v>
          </cell>
          <cell r="F72">
            <v>-1</v>
          </cell>
          <cell r="G72">
            <v>0.35</v>
          </cell>
        </row>
        <row r="73">
          <cell r="A73" t="str">
            <v xml:space="preserve"> 395  Колбаса Докторская ГОСТ ТМ Вязанка в оболочке полиамид 0,37 кг. ПОКОМ</v>
          </cell>
          <cell r="B73" t="str">
            <v>шт</v>
          </cell>
          <cell r="C73">
            <v>288</v>
          </cell>
          <cell r="D73">
            <v>690</v>
          </cell>
          <cell r="E73">
            <v>237</v>
          </cell>
          <cell r="F73">
            <v>627</v>
          </cell>
          <cell r="G73">
            <v>0.37</v>
          </cell>
        </row>
        <row r="74">
          <cell r="A74" t="str">
            <v xml:space="preserve"> 396  Сардельки Филейские Вязанка ТМ Вязанка в оболочке NDX  0,4 кг. ПОКОМ</v>
          </cell>
          <cell r="B74" t="str">
            <v>шт</v>
          </cell>
          <cell r="C74">
            <v>77</v>
          </cell>
          <cell r="D74">
            <v>168</v>
          </cell>
          <cell r="E74">
            <v>44</v>
          </cell>
          <cell r="F74">
            <v>158</v>
          </cell>
          <cell r="G74">
            <v>0.4</v>
          </cell>
        </row>
        <row r="75">
          <cell r="A75" t="str">
            <v xml:space="preserve"> 397  Ветчина Дугушка ТМ Стародворье ТС Дугушка в полиамидной оболочке 0,6 кг. ПОКОМ</v>
          </cell>
          <cell r="B75" t="str">
            <v>шт</v>
          </cell>
          <cell r="C75">
            <v>57</v>
          </cell>
          <cell r="D75">
            <v>744</v>
          </cell>
          <cell r="E75">
            <v>295</v>
          </cell>
          <cell r="F75">
            <v>449</v>
          </cell>
          <cell r="G75">
            <v>0.6</v>
          </cell>
        </row>
        <row r="76">
          <cell r="A76" t="str">
            <v xml:space="preserve"> 397 Сосиски Сливочные по-стародворски Бордо Фикс.вес 0,45 П/а мгс Стародворье  Поком</v>
          </cell>
          <cell r="B76" t="str">
            <v>шт</v>
          </cell>
          <cell r="C76">
            <v>69</v>
          </cell>
          <cell r="D76">
            <v>108</v>
          </cell>
          <cell r="E76">
            <v>108</v>
          </cell>
          <cell r="F76">
            <v>21</v>
          </cell>
          <cell r="G76">
            <v>0.45</v>
          </cell>
        </row>
        <row r="77">
          <cell r="A77" t="str">
            <v xml:space="preserve"> 408  Ветчина Сливушка с индейкой ТМ Вязанка, 0,4кг  ПОКОМ</v>
          </cell>
          <cell r="B77" t="str">
            <v>шт</v>
          </cell>
          <cell r="C77">
            <v>119</v>
          </cell>
          <cell r="D77">
            <v>330</v>
          </cell>
          <cell r="E77">
            <v>98</v>
          </cell>
          <cell r="F77">
            <v>295</v>
          </cell>
          <cell r="G77">
            <v>0.4</v>
          </cell>
        </row>
        <row r="78">
          <cell r="A78" t="str">
            <v xml:space="preserve"> 414  Колбаса Филейбургская с филе сочного окорока 0,11 кг ТМ Баварушка ПОКОМ</v>
          </cell>
          <cell r="B78" t="str">
            <v>шт</v>
          </cell>
          <cell r="C78">
            <v>84</v>
          </cell>
          <cell r="D78">
            <v>1</v>
          </cell>
          <cell r="E78">
            <v>17</v>
          </cell>
          <cell r="F78">
            <v>48</v>
          </cell>
          <cell r="G78">
            <v>0</v>
          </cell>
        </row>
        <row r="79">
          <cell r="A79" t="str">
            <v xml:space="preserve"> 415  Колбаса Балыкбургская с мраморным балыком 0,11 кг ТМ Баварушка  ПОКОМ</v>
          </cell>
          <cell r="B79" t="str">
            <v>шт</v>
          </cell>
          <cell r="C79">
            <v>151</v>
          </cell>
          <cell r="D79">
            <v>23</v>
          </cell>
          <cell r="E79">
            <v>3</v>
          </cell>
          <cell r="F79">
            <v>170</v>
          </cell>
          <cell r="G79">
            <v>0.11</v>
          </cell>
        </row>
        <row r="80">
          <cell r="A80" t="str">
            <v xml:space="preserve"> 417  Колбаса Филейбургская с ароматными пряностями 0,06 кг нарезка ТМ Баварушка  ПОКОМ</v>
          </cell>
          <cell r="B80" t="str">
            <v>шт</v>
          </cell>
          <cell r="C80">
            <v>100</v>
          </cell>
          <cell r="D80">
            <v>1</v>
          </cell>
          <cell r="E80">
            <v>38</v>
          </cell>
          <cell r="F80">
            <v>63</v>
          </cell>
          <cell r="G80">
            <v>0</v>
          </cell>
        </row>
        <row r="81">
          <cell r="A81" t="str">
            <v xml:space="preserve"> 419  Колбаса Филейбургская зернистая 0,06 кг нарезка ТМ Баварушка  ПОКОМ</v>
          </cell>
          <cell r="B81" t="str">
            <v>шт</v>
          </cell>
          <cell r="C81">
            <v>234</v>
          </cell>
          <cell r="E81">
            <v>119</v>
          </cell>
          <cell r="F81">
            <v>90</v>
          </cell>
          <cell r="G81">
            <v>0.06</v>
          </cell>
        </row>
        <row r="82">
          <cell r="A82" t="str">
            <v xml:space="preserve"> 422  Деликатесы Бекон Балыкбургский ТМ Баварушка  0,15 кг.ПОКОМ</v>
          </cell>
          <cell r="B82" t="str">
            <v>шт</v>
          </cell>
          <cell r="C82">
            <v>127</v>
          </cell>
          <cell r="E82">
            <v>50</v>
          </cell>
          <cell r="F82">
            <v>57</v>
          </cell>
          <cell r="G82">
            <v>0.15</v>
          </cell>
        </row>
        <row r="83">
          <cell r="A83" t="str">
            <v xml:space="preserve"> 427  Колбаса Филедворская ТМ Стародворье в оболочке полиамид. ВЕС ПОКОМ</v>
          </cell>
          <cell r="B83" t="str">
            <v>кг</v>
          </cell>
          <cell r="C83">
            <v>213.822</v>
          </cell>
          <cell r="D83">
            <v>42.185000000000002</v>
          </cell>
          <cell r="E83">
            <v>105.254</v>
          </cell>
          <cell r="F83">
            <v>130.84299999999999</v>
          </cell>
          <cell r="G83">
            <v>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D84">
            <v>100</v>
          </cell>
          <cell r="E84">
            <v>92</v>
          </cell>
          <cell r="F84">
            <v>8</v>
          </cell>
          <cell r="G84">
            <v>0.4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857.44500000000005</v>
          </cell>
          <cell r="E85">
            <v>460.09300000000002</v>
          </cell>
          <cell r="F85">
            <v>153.19999999999999</v>
          </cell>
          <cell r="G85">
            <v>1</v>
          </cell>
        </row>
        <row r="86">
          <cell r="A86" t="str">
            <v xml:space="preserve"> 436 Колбаса Докторская Дугушка ТМ Стародворье ТС Дугушка в оболочке вектор 0,6 кг.  Поком</v>
          </cell>
          <cell r="B86" t="str">
            <v>шт</v>
          </cell>
          <cell r="G86">
            <v>0</v>
          </cell>
        </row>
        <row r="87">
          <cell r="A87" t="str">
            <v xml:space="preserve"> 438  Колбаса Филедворская 0,4 кг. ТМ Стародворье  ПОКОМ</v>
          </cell>
          <cell r="B87" t="str">
            <v>шт</v>
          </cell>
          <cell r="C87">
            <v>18</v>
          </cell>
          <cell r="D87">
            <v>10</v>
          </cell>
          <cell r="E87">
            <v>7</v>
          </cell>
          <cell r="F87">
            <v>21</v>
          </cell>
          <cell r="G87">
            <v>0.4</v>
          </cell>
        </row>
        <row r="88">
          <cell r="A88" t="str">
            <v xml:space="preserve"> 440  Колбаса Любительская ТМ Вязанка в оболочке полиамид.ВЕС ПОКОМ </v>
          </cell>
          <cell r="B88" t="str">
            <v>кг</v>
          </cell>
          <cell r="C88">
            <v>498.69799999999998</v>
          </cell>
          <cell r="D88">
            <v>392.40199999999999</v>
          </cell>
          <cell r="E88">
            <v>355.5</v>
          </cell>
          <cell r="F88">
            <v>402.94799999999998</v>
          </cell>
          <cell r="G88">
            <v>1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2966.88</v>
          </cell>
          <cell r="D89">
            <v>256.02</v>
          </cell>
          <cell r="E89">
            <v>993.48299999999995</v>
          </cell>
          <cell r="F89">
            <v>2015.645</v>
          </cell>
          <cell r="G89">
            <v>1</v>
          </cell>
        </row>
        <row r="90">
          <cell r="A90" t="str">
            <v xml:space="preserve"> 450  Сосиски Молочные ТМ Вязанка в оболочке целлофан. 0,3 кг ПОКОМ</v>
          </cell>
          <cell r="B90" t="str">
            <v>шт</v>
          </cell>
          <cell r="G90">
            <v>0</v>
          </cell>
        </row>
        <row r="91">
          <cell r="A91" t="str">
            <v xml:space="preserve"> 451 Сосиски Филейские ТМ Вязанка в оболочке целлофан 0,3 кг. ПОКОМ</v>
          </cell>
          <cell r="B91" t="str">
            <v>шт</v>
          </cell>
          <cell r="G91">
            <v>0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B92" t="str">
            <v>кг</v>
          </cell>
          <cell r="C92">
            <v>2612.8910000000001</v>
          </cell>
          <cell r="D92">
            <v>1050.92</v>
          </cell>
          <cell r="E92">
            <v>1541.4159999999999</v>
          </cell>
          <cell r="F92">
            <v>1657.759</v>
          </cell>
          <cell r="G92">
            <v>1</v>
          </cell>
        </row>
        <row r="93">
          <cell r="A93" t="str">
            <v xml:space="preserve"> 454 Ветчина Балыкбургская ТМ Баварушка с мраморным балыком в в.у 0,1 кг нарезка ПОКОМ</v>
          </cell>
          <cell r="B93" t="str">
            <v>шт</v>
          </cell>
          <cell r="G93">
            <v>0.1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B94" t="str">
            <v>кг</v>
          </cell>
          <cell r="C94">
            <v>5083.683</v>
          </cell>
          <cell r="D94">
            <v>713.23500000000001</v>
          </cell>
          <cell r="E94">
            <v>2840.2660000000001</v>
          </cell>
          <cell r="F94">
            <v>2240.0859999999998</v>
          </cell>
          <cell r="G94">
            <v>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B95" t="str">
            <v>кг</v>
          </cell>
          <cell r="C95">
            <v>3704.1770000000001</v>
          </cell>
          <cell r="D95">
            <v>1119.175</v>
          </cell>
          <cell r="E95">
            <v>2223.375</v>
          </cell>
          <cell r="F95">
            <v>1965.2249999999999</v>
          </cell>
          <cell r="G95">
            <v>1</v>
          </cell>
        </row>
        <row r="96">
          <cell r="A96" t="str">
            <v xml:space="preserve"> 458  Сосиски Молочные 0,2кг ГОСТ ТМ Вязанка  ПОКОМ</v>
          </cell>
          <cell r="B96" t="str">
            <v>шт</v>
          </cell>
          <cell r="C96">
            <v>51</v>
          </cell>
          <cell r="D96">
            <v>73</v>
          </cell>
          <cell r="E96">
            <v>10</v>
          </cell>
          <cell r="F96">
            <v>16</v>
          </cell>
          <cell r="G96">
            <v>0.2</v>
          </cell>
        </row>
        <row r="97">
          <cell r="A97" t="str">
            <v xml:space="preserve"> 465  Колбаса Филейная оригинальная ТМ Особый рецепт в оболочке полиамид. ВЕС. ПОКОМ</v>
          </cell>
          <cell r="B97" t="str">
            <v>кг</v>
          </cell>
          <cell r="C97">
            <v>33.063000000000002</v>
          </cell>
          <cell r="D97">
            <v>126.245</v>
          </cell>
          <cell r="E97">
            <v>69.817999999999998</v>
          </cell>
          <cell r="F97">
            <v>50.811999999999998</v>
          </cell>
          <cell r="G97">
            <v>1</v>
          </cell>
        </row>
        <row r="98">
          <cell r="A98" t="str">
            <v>Сардельки Сочинки с сочным окороком ТМ Стародворье полиамид мгс ф/в 0,4 кг СК3</v>
          </cell>
          <cell r="B98" t="str">
            <v>шт</v>
          </cell>
          <cell r="C98">
            <v>182</v>
          </cell>
          <cell r="D98">
            <v>1150</v>
          </cell>
          <cell r="E98">
            <v>485</v>
          </cell>
          <cell r="F98">
            <v>796</v>
          </cell>
          <cell r="G9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workbookViewId="0">
      <pane ySplit="4" topLeftCell="A5" activePane="bottomLeft" state="frozen"/>
      <selection pane="bottomLeft" activeCell="I10" sqref="I10"/>
    </sheetView>
  </sheetViews>
  <sheetFormatPr defaultRowHeight="15" x14ac:dyDescent="0.25"/>
  <cols>
    <col min="1" max="1" width="98.5703125" style="1" bestFit="1" customWidth="1"/>
    <col min="2" max="2" width="5.140625" style="1" customWidth="1"/>
    <col min="3" max="4" width="9.140625" style="1"/>
    <col min="5" max="6" width="9.42578125" style="1" customWidth="1"/>
    <col min="7" max="16384" width="9.140625" style="1"/>
  </cols>
  <sheetData>
    <row r="1" spans="1:6" ht="48.75" customHeight="1" x14ac:dyDescent="0.25">
      <c r="A1" s="22" t="s">
        <v>101</v>
      </c>
      <c r="B1" s="22"/>
      <c r="C1" s="22"/>
      <c r="D1" s="22"/>
      <c r="E1" s="22"/>
      <c r="F1" s="22"/>
    </row>
    <row r="2" spans="1:6" ht="15.75" thickBot="1" x14ac:dyDescent="0.3">
      <c r="C2" s="23" t="s">
        <v>102</v>
      </c>
      <c r="D2" s="24"/>
      <c r="E2" s="28" t="s">
        <v>9</v>
      </c>
      <c r="F2" s="28" t="s">
        <v>4</v>
      </c>
    </row>
    <row r="3" spans="1:6" x14ac:dyDescent="0.25">
      <c r="A3" s="5" t="s">
        <v>0</v>
      </c>
      <c r="B3" s="6" t="s">
        <v>1</v>
      </c>
      <c r="C3" s="7" t="s">
        <v>99</v>
      </c>
      <c r="D3" s="12" t="s">
        <v>2</v>
      </c>
      <c r="E3" s="26" t="s">
        <v>100</v>
      </c>
      <c r="F3" s="27"/>
    </row>
    <row r="4" spans="1:6" ht="15.75" thickBot="1" x14ac:dyDescent="0.3">
      <c r="A4" s="8"/>
      <c r="B4" s="9"/>
      <c r="C4" s="10">
        <v>6588.6784799999996</v>
      </c>
      <c r="D4" s="13">
        <v>15872.67864</v>
      </c>
      <c r="E4" s="16">
        <f>SUM(E5:E98)</f>
        <v>10881.776059999998</v>
      </c>
      <c r="F4" s="11">
        <f>SUM(F5:F98)</f>
        <v>7545.3937099999994</v>
      </c>
    </row>
    <row r="5" spans="1:6" x14ac:dyDescent="0.25">
      <c r="A5" s="17" t="s">
        <v>3</v>
      </c>
      <c r="B5" s="3" t="s">
        <v>4</v>
      </c>
      <c r="C5" s="3">
        <v>81.063300000000083</v>
      </c>
      <c r="D5" s="14">
        <v>550</v>
      </c>
      <c r="E5" s="17">
        <f>D5-C5</f>
        <v>468.93669999999992</v>
      </c>
      <c r="F5" s="18">
        <f>E5*VLOOKUP(A5,[1]Sheet!$A:$G,7,0)</f>
        <v>468.93669999999992</v>
      </c>
    </row>
    <row r="6" spans="1:6" x14ac:dyDescent="0.25">
      <c r="A6" s="19" t="s">
        <v>5</v>
      </c>
      <c r="B6" s="2" t="s">
        <v>4</v>
      </c>
      <c r="C6" s="2">
        <v>110.254</v>
      </c>
      <c r="D6" s="15">
        <v>129.08174000000031</v>
      </c>
      <c r="E6" s="19">
        <f t="shared" ref="E6:E69" si="0">D6-C6</f>
        <v>18.827740000000304</v>
      </c>
      <c r="F6" s="18">
        <f>E6*VLOOKUP(A6,[1]Sheet!$A:$G,7,0)</f>
        <v>18.827740000000304</v>
      </c>
    </row>
    <row r="7" spans="1:6" x14ac:dyDescent="0.25">
      <c r="A7" s="19" t="s">
        <v>6</v>
      </c>
      <c r="B7" s="2" t="s">
        <v>4</v>
      </c>
      <c r="C7" s="2">
        <v>108.6052000000001</v>
      </c>
      <c r="D7" s="15">
        <v>193.8663</v>
      </c>
      <c r="E7" s="19">
        <f t="shared" si="0"/>
        <v>85.2610999999999</v>
      </c>
      <c r="F7" s="18">
        <f>E7*VLOOKUP(A7,[1]Sheet!$A:$G,7,0)</f>
        <v>85.2610999999999</v>
      </c>
    </row>
    <row r="8" spans="1:6" x14ac:dyDescent="0.25">
      <c r="A8" s="19" t="s">
        <v>7</v>
      </c>
      <c r="B8" s="2" t="s">
        <v>4</v>
      </c>
      <c r="C8" s="2"/>
      <c r="D8" s="15">
        <v>46.174680000000109</v>
      </c>
      <c r="E8" s="19">
        <f t="shared" si="0"/>
        <v>46.174680000000109</v>
      </c>
      <c r="F8" s="18">
        <f>E8*VLOOKUP(A8,[1]Sheet!$A:$G,7,0)</f>
        <v>46.174680000000109</v>
      </c>
    </row>
    <row r="9" spans="1:6" x14ac:dyDescent="0.25">
      <c r="A9" s="19" t="s">
        <v>8</v>
      </c>
      <c r="B9" s="2" t="s">
        <v>9</v>
      </c>
      <c r="C9" s="2">
        <v>117.8000000000002</v>
      </c>
      <c r="D9" s="15">
        <v>74.984800000000064</v>
      </c>
      <c r="E9" s="19"/>
      <c r="F9" s="18"/>
    </row>
    <row r="10" spans="1:6" x14ac:dyDescent="0.25">
      <c r="A10" s="19" t="s">
        <v>10</v>
      </c>
      <c r="B10" s="2" t="s">
        <v>9</v>
      </c>
      <c r="C10" s="2">
        <v>120</v>
      </c>
      <c r="D10" s="15">
        <v>250</v>
      </c>
      <c r="E10" s="19">
        <f t="shared" si="0"/>
        <v>130</v>
      </c>
      <c r="F10" s="18">
        <f>E10*VLOOKUP(A10,[1]Sheet!$A:$G,7,0)</f>
        <v>58.5</v>
      </c>
    </row>
    <row r="11" spans="1:6" x14ac:dyDescent="0.25">
      <c r="A11" s="19" t="s">
        <v>11</v>
      </c>
      <c r="B11" s="2" t="s">
        <v>9</v>
      </c>
      <c r="C11" s="2"/>
      <c r="D11" s="15">
        <v>167.46</v>
      </c>
      <c r="E11" s="19">
        <f t="shared" si="0"/>
        <v>167.46</v>
      </c>
      <c r="F11" s="18">
        <f>E11*VLOOKUP(A11,[1]Sheet!$A:$G,7,0)</f>
        <v>28.468200000000003</v>
      </c>
    </row>
    <row r="12" spans="1:6" x14ac:dyDescent="0.25">
      <c r="A12" s="19" t="s">
        <v>12</v>
      </c>
      <c r="B12" s="2" t="s">
        <v>9</v>
      </c>
      <c r="C12" s="2">
        <v>43.8</v>
      </c>
      <c r="D12" s="15">
        <v>85.860000000000014</v>
      </c>
      <c r="E12" s="19">
        <f t="shared" si="0"/>
        <v>42.060000000000016</v>
      </c>
      <c r="F12" s="18">
        <f>E12*VLOOKUP(A12,[1]Sheet!$A:$G,7,0)</f>
        <v>12.618000000000004</v>
      </c>
    </row>
    <row r="13" spans="1:6" x14ac:dyDescent="0.25">
      <c r="A13" s="19" t="s">
        <v>13</v>
      </c>
      <c r="B13" s="2" t="s">
        <v>9</v>
      </c>
      <c r="C13" s="2"/>
      <c r="D13" s="15">
        <v>210.1</v>
      </c>
      <c r="E13" s="19">
        <f t="shared" si="0"/>
        <v>210.1</v>
      </c>
      <c r="F13" s="18">
        <f>E13*VLOOKUP(A13,[1]Sheet!$A:$G,7,0)</f>
        <v>84.04</v>
      </c>
    </row>
    <row r="14" spans="1:6" x14ac:dyDescent="0.25">
      <c r="A14" s="19" t="s">
        <v>14</v>
      </c>
      <c r="B14" s="2" t="s">
        <v>9</v>
      </c>
      <c r="C14" s="2"/>
      <c r="D14" s="15"/>
      <c r="E14" s="19"/>
      <c r="F14" s="18"/>
    </row>
    <row r="15" spans="1:6" x14ac:dyDescent="0.25">
      <c r="A15" s="19" t="s">
        <v>15</v>
      </c>
      <c r="B15" s="2" t="s">
        <v>9</v>
      </c>
      <c r="C15" s="2">
        <v>30</v>
      </c>
      <c r="D15" s="15">
        <v>205.52</v>
      </c>
      <c r="E15" s="19">
        <f t="shared" si="0"/>
        <v>175.52</v>
      </c>
      <c r="F15" s="18">
        <f>E15*VLOOKUP(A15,[1]Sheet!$A:$G,7,0)</f>
        <v>29.838400000000004</v>
      </c>
    </row>
    <row r="16" spans="1:6" x14ac:dyDescent="0.25">
      <c r="A16" s="19" t="s">
        <v>16</v>
      </c>
      <c r="B16" s="2" t="s">
        <v>9</v>
      </c>
      <c r="C16" s="2"/>
      <c r="D16" s="15">
        <v>10</v>
      </c>
      <c r="E16" s="19">
        <f t="shared" si="0"/>
        <v>10</v>
      </c>
      <c r="F16" s="18">
        <f>E16*VLOOKUP(A16,[1]Sheet!$A:$G,7,0)</f>
        <v>3.5</v>
      </c>
    </row>
    <row r="17" spans="1:6" x14ac:dyDescent="0.25">
      <c r="A17" s="19" t="s">
        <v>17</v>
      </c>
      <c r="B17" s="2" t="s">
        <v>9</v>
      </c>
      <c r="C17" s="2"/>
      <c r="D17" s="15"/>
      <c r="E17" s="19"/>
      <c r="F17" s="18"/>
    </row>
    <row r="18" spans="1:6" x14ac:dyDescent="0.25">
      <c r="A18" s="19" t="s">
        <v>18</v>
      </c>
      <c r="B18" s="2" t="s">
        <v>4</v>
      </c>
      <c r="C18" s="2">
        <v>450</v>
      </c>
      <c r="D18" s="15">
        <v>220</v>
      </c>
      <c r="E18" s="19"/>
      <c r="F18" s="18"/>
    </row>
    <row r="19" spans="1:6" x14ac:dyDescent="0.25">
      <c r="A19" s="19" t="s">
        <v>19</v>
      </c>
      <c r="B19" s="2" t="s">
        <v>4</v>
      </c>
      <c r="C19" s="2">
        <v>450</v>
      </c>
      <c r="D19" s="15">
        <v>500</v>
      </c>
      <c r="E19" s="19">
        <f t="shared" si="0"/>
        <v>50</v>
      </c>
      <c r="F19" s="18">
        <f>E19*VLOOKUP(A19,[1]Sheet!$A:$G,7,0)</f>
        <v>50</v>
      </c>
    </row>
    <row r="20" spans="1:6" x14ac:dyDescent="0.25">
      <c r="A20" s="19" t="s">
        <v>20</v>
      </c>
      <c r="B20" s="2" t="s">
        <v>4</v>
      </c>
      <c r="C20" s="2"/>
      <c r="D20" s="15"/>
      <c r="E20" s="19"/>
      <c r="F20" s="18"/>
    </row>
    <row r="21" spans="1:6" x14ac:dyDescent="0.25">
      <c r="A21" s="19" t="s">
        <v>21</v>
      </c>
      <c r="B21" s="2" t="s">
        <v>4</v>
      </c>
      <c r="C21" s="2"/>
      <c r="D21" s="15">
        <v>161.0671599999998</v>
      </c>
      <c r="E21" s="19">
        <f t="shared" si="0"/>
        <v>161.0671599999998</v>
      </c>
      <c r="F21" s="18">
        <f>E21*VLOOKUP(A21,[1]Sheet!$A:$G,7,0)</f>
        <v>161.0671599999998</v>
      </c>
    </row>
    <row r="22" spans="1:6" x14ac:dyDescent="0.25">
      <c r="A22" s="19" t="s">
        <v>22</v>
      </c>
      <c r="B22" s="2" t="s">
        <v>4</v>
      </c>
      <c r="C22" s="2">
        <v>750</v>
      </c>
      <c r="D22" s="15">
        <v>400</v>
      </c>
      <c r="E22" s="19"/>
      <c r="F22" s="18"/>
    </row>
    <row r="23" spans="1:6" x14ac:dyDescent="0.25">
      <c r="A23" s="19" t="s">
        <v>23</v>
      </c>
      <c r="B23" s="2" t="s">
        <v>4</v>
      </c>
      <c r="C23" s="2"/>
      <c r="D23" s="15"/>
      <c r="E23" s="19"/>
      <c r="F23" s="18"/>
    </row>
    <row r="24" spans="1:6" x14ac:dyDescent="0.25">
      <c r="A24" s="19" t="s">
        <v>24</v>
      </c>
      <c r="B24" s="2" t="s">
        <v>4</v>
      </c>
      <c r="C24" s="2">
        <v>121.23520000000011</v>
      </c>
      <c r="D24" s="15">
        <v>120</v>
      </c>
      <c r="E24" s="19"/>
      <c r="F24" s="18"/>
    </row>
    <row r="25" spans="1:6" x14ac:dyDescent="0.25">
      <c r="A25" s="19" t="s">
        <v>25</v>
      </c>
      <c r="B25" s="2" t="s">
        <v>4</v>
      </c>
      <c r="C25" s="2">
        <v>197.2778000000003</v>
      </c>
      <c r="D25" s="15">
        <v>150</v>
      </c>
      <c r="E25" s="19"/>
      <c r="F25" s="18"/>
    </row>
    <row r="26" spans="1:6" x14ac:dyDescent="0.25">
      <c r="A26" s="19" t="s">
        <v>26</v>
      </c>
      <c r="B26" s="2" t="s">
        <v>4</v>
      </c>
      <c r="C26" s="2">
        <v>352.66690000000062</v>
      </c>
      <c r="D26" s="15">
        <v>150</v>
      </c>
      <c r="E26" s="19"/>
      <c r="F26" s="18"/>
    </row>
    <row r="27" spans="1:6" x14ac:dyDescent="0.25">
      <c r="A27" s="19" t="s">
        <v>27</v>
      </c>
      <c r="B27" s="2" t="s">
        <v>4</v>
      </c>
      <c r="C27" s="2">
        <v>17.30009999999999</v>
      </c>
      <c r="D27" s="15"/>
      <c r="E27" s="19"/>
      <c r="F27" s="18"/>
    </row>
    <row r="28" spans="1:6" x14ac:dyDescent="0.25">
      <c r="A28" s="19" t="s">
        <v>28</v>
      </c>
      <c r="B28" s="2" t="s">
        <v>4</v>
      </c>
      <c r="C28" s="2"/>
      <c r="D28" s="15">
        <v>82.499700000000075</v>
      </c>
      <c r="E28" s="19">
        <f t="shared" si="0"/>
        <v>82.499700000000075</v>
      </c>
      <c r="F28" s="18">
        <f>E28*VLOOKUP(A28,[1]Sheet!$A:$G,7,0)</f>
        <v>82.499700000000075</v>
      </c>
    </row>
    <row r="29" spans="1:6" x14ac:dyDescent="0.25">
      <c r="A29" s="19" t="s">
        <v>29</v>
      </c>
      <c r="B29" s="2" t="s">
        <v>4</v>
      </c>
      <c r="C29" s="2"/>
      <c r="D29" s="15">
        <v>101.91315999999991</v>
      </c>
      <c r="E29" s="19">
        <f t="shared" si="0"/>
        <v>101.91315999999991</v>
      </c>
      <c r="F29" s="18">
        <f>E29*VLOOKUP(A29,[1]Sheet!$A:$G,7,0)</f>
        <v>101.91315999999991</v>
      </c>
    </row>
    <row r="30" spans="1:6" x14ac:dyDescent="0.25">
      <c r="A30" s="19" t="s">
        <v>30</v>
      </c>
      <c r="B30" s="2" t="s">
        <v>4</v>
      </c>
      <c r="C30" s="2">
        <v>200</v>
      </c>
      <c r="D30" s="15">
        <v>110</v>
      </c>
      <c r="E30" s="19"/>
      <c r="F30" s="18"/>
    </row>
    <row r="31" spans="1:6" x14ac:dyDescent="0.25">
      <c r="A31" s="19" t="s">
        <v>31</v>
      </c>
      <c r="B31" s="2" t="s">
        <v>4</v>
      </c>
      <c r="C31" s="2"/>
      <c r="D31" s="15"/>
      <c r="E31" s="19"/>
      <c r="F31" s="18"/>
    </row>
    <row r="32" spans="1:6" x14ac:dyDescent="0.25">
      <c r="A32" s="19" t="s">
        <v>32</v>
      </c>
      <c r="B32" s="2" t="s">
        <v>4</v>
      </c>
      <c r="C32" s="2"/>
      <c r="D32" s="15">
        <v>109.32859999999999</v>
      </c>
      <c r="E32" s="19">
        <f t="shared" si="0"/>
        <v>109.32859999999999</v>
      </c>
      <c r="F32" s="18">
        <f>E32*VLOOKUP(A32,[1]Sheet!$A:$G,7,0)</f>
        <v>109.32859999999999</v>
      </c>
    </row>
    <row r="33" spans="1:6" x14ac:dyDescent="0.25">
      <c r="A33" s="19" t="s">
        <v>33</v>
      </c>
      <c r="B33" s="2" t="s">
        <v>4</v>
      </c>
      <c r="C33" s="2">
        <v>700</v>
      </c>
      <c r="D33" s="15">
        <v>400</v>
      </c>
      <c r="E33" s="19"/>
      <c r="F33" s="18"/>
    </row>
    <row r="34" spans="1:6" x14ac:dyDescent="0.25">
      <c r="A34" s="19" t="s">
        <v>34</v>
      </c>
      <c r="B34" s="2" t="s">
        <v>4</v>
      </c>
      <c r="C34" s="2"/>
      <c r="D34" s="15"/>
      <c r="E34" s="19"/>
      <c r="F34" s="18"/>
    </row>
    <row r="35" spans="1:6" x14ac:dyDescent="0.25">
      <c r="A35" s="19" t="s">
        <v>35</v>
      </c>
      <c r="B35" s="2" t="s">
        <v>4</v>
      </c>
      <c r="C35" s="2"/>
      <c r="D35" s="15"/>
      <c r="E35" s="19"/>
      <c r="F35" s="18"/>
    </row>
    <row r="36" spans="1:6" x14ac:dyDescent="0.25">
      <c r="A36" s="19" t="s">
        <v>36</v>
      </c>
      <c r="B36" s="2" t="s">
        <v>4</v>
      </c>
      <c r="C36" s="2"/>
      <c r="D36" s="15">
        <v>73.376439999999945</v>
      </c>
      <c r="E36" s="19">
        <f t="shared" si="0"/>
        <v>73.376439999999945</v>
      </c>
      <c r="F36" s="18">
        <f>E36*VLOOKUP(A36,[1]Sheet!$A:$G,7,0)</f>
        <v>73.376439999999945</v>
      </c>
    </row>
    <row r="37" spans="1:6" x14ac:dyDescent="0.25">
      <c r="A37" s="19" t="s">
        <v>37</v>
      </c>
      <c r="B37" s="2" t="s">
        <v>4</v>
      </c>
      <c r="C37" s="2"/>
      <c r="D37" s="15"/>
      <c r="E37" s="19"/>
      <c r="F37" s="18"/>
    </row>
    <row r="38" spans="1:6" x14ac:dyDescent="0.25">
      <c r="A38" s="19" t="s">
        <v>38</v>
      </c>
      <c r="B38" s="2" t="s">
        <v>4</v>
      </c>
      <c r="C38" s="2">
        <v>66.480699999999999</v>
      </c>
      <c r="D38" s="15"/>
      <c r="E38" s="19"/>
      <c r="F38" s="18"/>
    </row>
    <row r="39" spans="1:6" x14ac:dyDescent="0.25">
      <c r="A39" s="19" t="s">
        <v>39</v>
      </c>
      <c r="B39" s="2" t="s">
        <v>4</v>
      </c>
      <c r="C39" s="2"/>
      <c r="D39" s="15"/>
      <c r="E39" s="19"/>
      <c r="F39" s="18"/>
    </row>
    <row r="40" spans="1:6" x14ac:dyDescent="0.25">
      <c r="A40" s="19" t="s">
        <v>40</v>
      </c>
      <c r="B40" s="2" t="s">
        <v>9</v>
      </c>
      <c r="C40" s="2">
        <v>220</v>
      </c>
      <c r="D40" s="15">
        <v>700</v>
      </c>
      <c r="E40" s="19">
        <f t="shared" si="0"/>
        <v>480</v>
      </c>
      <c r="F40" s="18">
        <f>E40*VLOOKUP(A40,[1]Sheet!$A:$G,7,0)</f>
        <v>192</v>
      </c>
    </row>
    <row r="41" spans="1:6" x14ac:dyDescent="0.25">
      <c r="A41" s="19" t="s">
        <v>41</v>
      </c>
      <c r="B41" s="2" t="s">
        <v>9</v>
      </c>
      <c r="C41" s="2"/>
      <c r="D41" s="15">
        <v>207.59999999999991</v>
      </c>
      <c r="E41" s="19">
        <f t="shared" si="0"/>
        <v>207.59999999999991</v>
      </c>
      <c r="F41" s="18">
        <f>E41*VLOOKUP(A41,[1]Sheet!$A:$G,7,0)</f>
        <v>93.419999999999959</v>
      </c>
    </row>
    <row r="42" spans="1:6" x14ac:dyDescent="0.25">
      <c r="A42" s="19" t="s">
        <v>42</v>
      </c>
      <c r="B42" s="2" t="s">
        <v>9</v>
      </c>
      <c r="C42" s="2">
        <v>200</v>
      </c>
      <c r="D42" s="15">
        <v>750</v>
      </c>
      <c r="E42" s="19">
        <f t="shared" si="0"/>
        <v>550</v>
      </c>
      <c r="F42" s="18">
        <f>E42*VLOOKUP(A42,[1]Sheet!$A:$G,7,0)</f>
        <v>220</v>
      </c>
    </row>
    <row r="43" spans="1:6" x14ac:dyDescent="0.25">
      <c r="A43" s="19" t="s">
        <v>43</v>
      </c>
      <c r="B43" s="2" t="s">
        <v>4</v>
      </c>
      <c r="C43" s="2">
        <v>181.8572999999999</v>
      </c>
      <c r="D43" s="15">
        <v>250</v>
      </c>
      <c r="E43" s="19">
        <f t="shared" si="0"/>
        <v>68.142700000000104</v>
      </c>
      <c r="F43" s="18">
        <f>E43*VLOOKUP(A43,[1]Sheet!$A:$G,7,0)</f>
        <v>68.142700000000104</v>
      </c>
    </row>
    <row r="44" spans="1:6" x14ac:dyDescent="0.25">
      <c r="A44" s="19" t="s">
        <v>44</v>
      </c>
      <c r="B44" s="2" t="s">
        <v>9</v>
      </c>
      <c r="C44" s="2"/>
      <c r="D44" s="15">
        <v>250</v>
      </c>
      <c r="E44" s="19">
        <f t="shared" si="0"/>
        <v>250</v>
      </c>
      <c r="F44" s="18">
        <f>E44*VLOOKUP(A44,[1]Sheet!$A:$G,7,0)</f>
        <v>112.5</v>
      </c>
    </row>
    <row r="45" spans="1:6" x14ac:dyDescent="0.25">
      <c r="A45" s="19" t="s">
        <v>45</v>
      </c>
      <c r="B45" s="2" t="s">
        <v>9</v>
      </c>
      <c r="C45" s="2">
        <v>49.900000000000027</v>
      </c>
      <c r="D45" s="15">
        <v>179.2199999999998</v>
      </c>
      <c r="E45" s="19">
        <f t="shared" si="0"/>
        <v>129.31999999999977</v>
      </c>
      <c r="F45" s="18">
        <f>E45*VLOOKUP(A45,[1]Sheet!$A:$G,7,0)</f>
        <v>45.261999999999915</v>
      </c>
    </row>
    <row r="46" spans="1:6" x14ac:dyDescent="0.25">
      <c r="A46" s="19" t="s">
        <v>46</v>
      </c>
      <c r="B46" s="2" t="s">
        <v>4</v>
      </c>
      <c r="C46" s="2"/>
      <c r="D46" s="15">
        <v>121.2588200000001</v>
      </c>
      <c r="E46" s="19">
        <f t="shared" si="0"/>
        <v>121.2588200000001</v>
      </c>
      <c r="F46" s="18">
        <f>E46*VLOOKUP(A46,[1]Sheet!$A:$G,7,0)</f>
        <v>121.2588200000001</v>
      </c>
    </row>
    <row r="47" spans="1:6" x14ac:dyDescent="0.25">
      <c r="A47" s="19" t="s">
        <v>47</v>
      </c>
      <c r="B47" s="2" t="s">
        <v>9</v>
      </c>
      <c r="C47" s="2">
        <v>210</v>
      </c>
      <c r="D47" s="15">
        <v>500</v>
      </c>
      <c r="E47" s="19">
        <f t="shared" si="0"/>
        <v>290</v>
      </c>
      <c r="F47" s="18">
        <f>E47*VLOOKUP(A47,[1]Sheet!$A:$G,7,0)</f>
        <v>116</v>
      </c>
    </row>
    <row r="48" spans="1:6" x14ac:dyDescent="0.25">
      <c r="A48" s="19" t="s">
        <v>48</v>
      </c>
      <c r="B48" s="2" t="s">
        <v>9</v>
      </c>
      <c r="C48" s="2">
        <v>150</v>
      </c>
      <c r="D48" s="15">
        <v>500</v>
      </c>
      <c r="E48" s="19">
        <f t="shared" si="0"/>
        <v>350</v>
      </c>
      <c r="F48" s="18">
        <f>E48*VLOOKUP(A48,[1]Sheet!$A:$G,7,0)</f>
        <v>140</v>
      </c>
    </row>
    <row r="49" spans="1:6" x14ac:dyDescent="0.25">
      <c r="A49" s="19" t="s">
        <v>49</v>
      </c>
      <c r="B49" s="2" t="s">
        <v>4</v>
      </c>
      <c r="C49" s="2">
        <v>24.548100000000002</v>
      </c>
      <c r="D49" s="15">
        <v>125.6477800000001</v>
      </c>
      <c r="E49" s="19">
        <f t="shared" si="0"/>
        <v>101.09968000000009</v>
      </c>
      <c r="F49" s="18">
        <f>E49*VLOOKUP(A49,[1]Sheet!$A:$G,7,0)</f>
        <v>101.09968000000009</v>
      </c>
    </row>
    <row r="50" spans="1:6" x14ac:dyDescent="0.25">
      <c r="A50" s="19" t="s">
        <v>50</v>
      </c>
      <c r="B50" s="2" t="s">
        <v>9</v>
      </c>
      <c r="C50" s="2">
        <v>10</v>
      </c>
      <c r="D50" s="15">
        <v>234.3</v>
      </c>
      <c r="E50" s="19">
        <f t="shared" si="0"/>
        <v>224.3</v>
      </c>
      <c r="F50" s="18">
        <f>E50*VLOOKUP(A50,[1]Sheet!$A:$G,7,0)</f>
        <v>78.504999999999995</v>
      </c>
    </row>
    <row r="51" spans="1:6" x14ac:dyDescent="0.25">
      <c r="A51" s="19" t="s">
        <v>51</v>
      </c>
      <c r="B51" s="2" t="s">
        <v>9</v>
      </c>
      <c r="C51" s="2">
        <v>32.000000000000057</v>
      </c>
      <c r="D51" s="15">
        <v>300</v>
      </c>
      <c r="E51" s="19">
        <f t="shared" si="0"/>
        <v>267.99999999999994</v>
      </c>
      <c r="F51" s="18">
        <f>E51*VLOOKUP(A51,[1]Sheet!$A:$G,7,0)</f>
        <v>107.19999999999999</v>
      </c>
    </row>
    <row r="52" spans="1:6" x14ac:dyDescent="0.25">
      <c r="A52" s="19" t="s">
        <v>52</v>
      </c>
      <c r="B52" s="2" t="s">
        <v>4</v>
      </c>
      <c r="C52" s="2"/>
      <c r="D52" s="15">
        <v>392.72820000000002</v>
      </c>
      <c r="E52" s="19">
        <f t="shared" si="0"/>
        <v>392.72820000000002</v>
      </c>
      <c r="F52" s="18">
        <f>E52*VLOOKUP(A52,[1]Sheet!$A:$G,7,0)</f>
        <v>392.72820000000002</v>
      </c>
    </row>
    <row r="53" spans="1:6" x14ac:dyDescent="0.25">
      <c r="A53" s="19" t="s">
        <v>53</v>
      </c>
      <c r="B53" s="2" t="s">
        <v>4</v>
      </c>
      <c r="C53" s="2">
        <v>130</v>
      </c>
      <c r="D53" s="15">
        <v>450</v>
      </c>
      <c r="E53" s="19">
        <f t="shared" si="0"/>
        <v>320</v>
      </c>
      <c r="F53" s="18">
        <f>E53*VLOOKUP(A53,[1]Sheet!$A:$G,7,0)</f>
        <v>320</v>
      </c>
    </row>
    <row r="54" spans="1:6" x14ac:dyDescent="0.25">
      <c r="A54" s="19" t="s">
        <v>54</v>
      </c>
      <c r="B54" s="2" t="s">
        <v>4</v>
      </c>
      <c r="C54" s="2"/>
      <c r="D54" s="15"/>
      <c r="E54" s="19"/>
      <c r="F54" s="18"/>
    </row>
    <row r="55" spans="1:6" x14ac:dyDescent="0.25">
      <c r="A55" s="19" t="s">
        <v>55</v>
      </c>
      <c r="B55" s="2" t="s">
        <v>4</v>
      </c>
      <c r="C55" s="2"/>
      <c r="D55" s="15"/>
      <c r="E55" s="19"/>
      <c r="F55" s="18"/>
    </row>
    <row r="56" spans="1:6" x14ac:dyDescent="0.25">
      <c r="A56" s="19" t="s">
        <v>56</v>
      </c>
      <c r="B56" s="2" t="s">
        <v>4</v>
      </c>
      <c r="C56" s="2"/>
      <c r="D56" s="15"/>
      <c r="E56" s="19"/>
      <c r="F56" s="18"/>
    </row>
    <row r="57" spans="1:6" x14ac:dyDescent="0.25">
      <c r="A57" s="19" t="s">
        <v>57</v>
      </c>
      <c r="B57" s="2" t="s">
        <v>9</v>
      </c>
      <c r="C57" s="2">
        <v>72.070999999999941</v>
      </c>
      <c r="D57" s="15">
        <v>152.96000000000029</v>
      </c>
      <c r="E57" s="19">
        <f t="shared" si="0"/>
        <v>80.889000000000351</v>
      </c>
      <c r="F57" s="18">
        <f>E57*VLOOKUP(A57,[1]Sheet!$A:$G,7,0)</f>
        <v>36.400050000000157</v>
      </c>
    </row>
    <row r="58" spans="1:6" x14ac:dyDescent="0.25">
      <c r="A58" s="19" t="s">
        <v>58</v>
      </c>
      <c r="B58" s="2" t="s">
        <v>4</v>
      </c>
      <c r="C58" s="2"/>
      <c r="D58" s="15">
        <v>103.46922000000001</v>
      </c>
      <c r="E58" s="19">
        <f t="shared" si="0"/>
        <v>103.46922000000001</v>
      </c>
      <c r="F58" s="18">
        <f>E58*VLOOKUP(A58,[1]Sheet!$A:$G,7,0)</f>
        <v>103.46922000000001</v>
      </c>
    </row>
    <row r="59" spans="1:6" x14ac:dyDescent="0.25">
      <c r="A59" s="19" t="s">
        <v>59</v>
      </c>
      <c r="B59" s="2" t="s">
        <v>9</v>
      </c>
      <c r="C59" s="2">
        <v>52.400000000000013</v>
      </c>
      <c r="D59" s="15">
        <v>108.8</v>
      </c>
      <c r="E59" s="19">
        <f t="shared" si="0"/>
        <v>56.399999999999984</v>
      </c>
      <c r="F59" s="18">
        <f>E59*VLOOKUP(A59,[1]Sheet!$A:$G,7,0)</f>
        <v>22.559999999999995</v>
      </c>
    </row>
    <row r="60" spans="1:6" x14ac:dyDescent="0.25">
      <c r="A60" s="19" t="s">
        <v>60</v>
      </c>
      <c r="B60" s="2" t="s">
        <v>9</v>
      </c>
      <c r="C60" s="2">
        <v>40.700000000000017</v>
      </c>
      <c r="D60" s="15">
        <v>64.860000000000014</v>
      </c>
      <c r="E60" s="19">
        <f t="shared" si="0"/>
        <v>24.159999999999997</v>
      </c>
      <c r="F60" s="18">
        <f>E60*VLOOKUP(A60,[1]Sheet!$A:$G,7,0)</f>
        <v>9.6639999999999997</v>
      </c>
    </row>
    <row r="61" spans="1:6" x14ac:dyDescent="0.25">
      <c r="A61" s="19" t="s">
        <v>61</v>
      </c>
      <c r="B61" s="2" t="s">
        <v>4</v>
      </c>
      <c r="C61" s="2">
        <v>85.947399999999931</v>
      </c>
      <c r="D61" s="15">
        <v>166.22871999999981</v>
      </c>
      <c r="E61" s="19">
        <f t="shared" si="0"/>
        <v>80.28131999999988</v>
      </c>
      <c r="F61" s="18">
        <f>E61*VLOOKUP(A61,[1]Sheet!$A:$G,7,0)</f>
        <v>80.28131999999988</v>
      </c>
    </row>
    <row r="62" spans="1:6" x14ac:dyDescent="0.25">
      <c r="A62" s="19" t="s">
        <v>62</v>
      </c>
      <c r="B62" s="2" t="s">
        <v>9</v>
      </c>
      <c r="C62" s="2"/>
      <c r="D62" s="15"/>
      <c r="E62" s="19"/>
      <c r="F62" s="18"/>
    </row>
    <row r="63" spans="1:6" x14ac:dyDescent="0.25">
      <c r="A63" s="19" t="s">
        <v>63</v>
      </c>
      <c r="B63" s="2" t="s">
        <v>4</v>
      </c>
      <c r="C63" s="2">
        <v>96.78490000000005</v>
      </c>
      <c r="D63" s="15">
        <v>450</v>
      </c>
      <c r="E63" s="19">
        <f t="shared" si="0"/>
        <v>353.21509999999995</v>
      </c>
      <c r="F63" s="18">
        <f>E63*VLOOKUP(A63,[1]Sheet!$A:$G,7,0)</f>
        <v>353.21509999999995</v>
      </c>
    </row>
    <row r="64" spans="1:6" x14ac:dyDescent="0.25">
      <c r="A64" s="19" t="s">
        <v>64</v>
      </c>
      <c r="B64" s="2" t="s">
        <v>4</v>
      </c>
      <c r="C64" s="2"/>
      <c r="D64" s="15">
        <v>65.079899999999924</v>
      </c>
      <c r="E64" s="19">
        <f t="shared" si="0"/>
        <v>65.079899999999924</v>
      </c>
      <c r="F64" s="18">
        <f>E64*VLOOKUP(A64,[1]Sheet!$A:$G,7,0)</f>
        <v>65.079899999999924</v>
      </c>
    </row>
    <row r="65" spans="1:6" x14ac:dyDescent="0.25">
      <c r="A65" s="19" t="s">
        <v>65</v>
      </c>
      <c r="B65" s="2" t="s">
        <v>9</v>
      </c>
      <c r="C65" s="2"/>
      <c r="D65" s="15">
        <v>470.82000000000011</v>
      </c>
      <c r="E65" s="19">
        <f t="shared" si="0"/>
        <v>470.82000000000011</v>
      </c>
      <c r="F65" s="18">
        <f>E65*VLOOKUP(A65,[1]Sheet!$A:$G,7,0)</f>
        <v>188.32800000000006</v>
      </c>
    </row>
    <row r="66" spans="1:6" x14ac:dyDescent="0.25">
      <c r="A66" s="19" t="s">
        <v>66</v>
      </c>
      <c r="B66" s="2" t="s">
        <v>9</v>
      </c>
      <c r="C66" s="2">
        <v>158</v>
      </c>
      <c r="D66" s="15">
        <v>400</v>
      </c>
      <c r="E66" s="19">
        <f t="shared" si="0"/>
        <v>242</v>
      </c>
      <c r="F66" s="18">
        <f>E66*VLOOKUP(A66,[1]Sheet!$A:$G,7,0)</f>
        <v>96.800000000000011</v>
      </c>
    </row>
    <row r="67" spans="1:6" x14ac:dyDescent="0.25">
      <c r="A67" s="19" t="s">
        <v>67</v>
      </c>
      <c r="B67" s="2" t="s">
        <v>9</v>
      </c>
      <c r="C67" s="2">
        <v>143.89999999999989</v>
      </c>
      <c r="D67" s="15">
        <v>350</v>
      </c>
      <c r="E67" s="19">
        <f t="shared" si="0"/>
        <v>206.10000000000011</v>
      </c>
      <c r="F67" s="18">
        <f>E67*VLOOKUP(A67,[1]Sheet!$A:$G,7,0)</f>
        <v>82.440000000000055</v>
      </c>
    </row>
    <row r="68" spans="1:6" x14ac:dyDescent="0.25">
      <c r="A68" s="19" t="s">
        <v>68</v>
      </c>
      <c r="B68" s="2" t="s">
        <v>4</v>
      </c>
      <c r="C68" s="2">
        <v>48.42949999999999</v>
      </c>
      <c r="D68" s="15">
        <v>291.12469999999968</v>
      </c>
      <c r="E68" s="19">
        <f t="shared" si="0"/>
        <v>242.69519999999969</v>
      </c>
      <c r="F68" s="18">
        <f>E68*VLOOKUP(A68,[1]Sheet!$A:$G,7,0)</f>
        <v>242.69519999999969</v>
      </c>
    </row>
    <row r="69" spans="1:6" x14ac:dyDescent="0.25">
      <c r="A69" s="19" t="s">
        <v>69</v>
      </c>
      <c r="B69" s="2" t="s">
        <v>4</v>
      </c>
      <c r="C69" s="2">
        <v>19.41759999999999</v>
      </c>
      <c r="D69" s="15">
        <v>179.82313999999951</v>
      </c>
      <c r="E69" s="19">
        <f t="shared" si="0"/>
        <v>160.40553999999952</v>
      </c>
      <c r="F69" s="18">
        <f>E69*VLOOKUP(A69,[1]Sheet!$A:$G,7,0)</f>
        <v>160.40553999999952</v>
      </c>
    </row>
    <row r="70" spans="1:6" x14ac:dyDescent="0.25">
      <c r="A70" s="19" t="s">
        <v>70</v>
      </c>
      <c r="B70" s="2" t="s">
        <v>4</v>
      </c>
      <c r="C70" s="2"/>
      <c r="D70" s="15">
        <v>213.16922000000011</v>
      </c>
      <c r="E70" s="19">
        <f t="shared" ref="E70:E98" si="1">D70-C70</f>
        <v>213.16922000000011</v>
      </c>
      <c r="F70" s="18">
        <f>E70*VLOOKUP(A70,[1]Sheet!$A:$G,7,0)</f>
        <v>213.16922000000011</v>
      </c>
    </row>
    <row r="71" spans="1:6" x14ac:dyDescent="0.25">
      <c r="A71" s="19" t="s">
        <v>71</v>
      </c>
      <c r="B71" s="2" t="s">
        <v>4</v>
      </c>
      <c r="C71" s="2"/>
      <c r="D71" s="15">
        <v>61.345919999999857</v>
      </c>
      <c r="E71" s="19">
        <f t="shared" si="1"/>
        <v>61.345919999999857</v>
      </c>
      <c r="F71" s="18">
        <f>E71*VLOOKUP(A71,[1]Sheet!$A:$G,7,0)</f>
        <v>61.345919999999857</v>
      </c>
    </row>
    <row r="72" spans="1:6" x14ac:dyDescent="0.25">
      <c r="A72" s="19" t="s">
        <v>72</v>
      </c>
      <c r="B72" s="2" t="s">
        <v>9</v>
      </c>
      <c r="C72" s="2"/>
      <c r="D72" s="15">
        <v>144.9</v>
      </c>
      <c r="E72" s="19">
        <f t="shared" si="1"/>
        <v>144.9</v>
      </c>
      <c r="F72" s="18">
        <f>E72*VLOOKUP(A72,[1]Sheet!$A:$G,7,0)</f>
        <v>86.94</v>
      </c>
    </row>
    <row r="73" spans="1:6" x14ac:dyDescent="0.25">
      <c r="A73" s="19" t="s">
        <v>73</v>
      </c>
      <c r="B73" s="2" t="s">
        <v>9</v>
      </c>
      <c r="C73" s="2"/>
      <c r="D73" s="15">
        <v>182.78</v>
      </c>
      <c r="E73" s="19">
        <f t="shared" si="1"/>
        <v>182.78</v>
      </c>
      <c r="F73" s="18">
        <f>E73*VLOOKUP(A73,[1]Sheet!$A:$G,7,0)</f>
        <v>63.972999999999999</v>
      </c>
    </row>
    <row r="74" spans="1:6" x14ac:dyDescent="0.25">
      <c r="A74" s="19" t="s">
        <v>74</v>
      </c>
      <c r="B74" s="2" t="s">
        <v>9</v>
      </c>
      <c r="C74" s="2"/>
      <c r="D74" s="15">
        <v>217</v>
      </c>
      <c r="E74" s="19">
        <f t="shared" si="1"/>
        <v>217</v>
      </c>
      <c r="F74" s="18">
        <f>E74*VLOOKUP(A74,[1]Sheet!$A:$G,7,0)</f>
        <v>80.289999999999992</v>
      </c>
    </row>
    <row r="75" spans="1:6" x14ac:dyDescent="0.25">
      <c r="A75" s="19" t="s">
        <v>75</v>
      </c>
      <c r="B75" s="2" t="s">
        <v>9</v>
      </c>
      <c r="C75" s="2"/>
      <c r="D75" s="15"/>
      <c r="E75" s="19"/>
      <c r="F75" s="18"/>
    </row>
    <row r="76" spans="1:6" x14ac:dyDescent="0.25">
      <c r="A76" s="19" t="s">
        <v>76</v>
      </c>
      <c r="B76" s="2" t="s">
        <v>9</v>
      </c>
      <c r="C76" s="2"/>
      <c r="D76" s="15">
        <v>257.5</v>
      </c>
      <c r="E76" s="19">
        <f t="shared" si="1"/>
        <v>257.5</v>
      </c>
      <c r="F76" s="18">
        <f>E76*VLOOKUP(A76,[1]Sheet!$A:$G,7,0)</f>
        <v>154.5</v>
      </c>
    </row>
    <row r="77" spans="1:6" x14ac:dyDescent="0.25">
      <c r="A77" s="19" t="s">
        <v>77</v>
      </c>
      <c r="B77" s="2" t="s">
        <v>9</v>
      </c>
      <c r="C77" s="2"/>
      <c r="D77" s="15"/>
      <c r="E77" s="19"/>
      <c r="F77" s="18"/>
    </row>
    <row r="78" spans="1:6" x14ac:dyDescent="0.25">
      <c r="A78" s="19" t="s">
        <v>78</v>
      </c>
      <c r="B78" s="2" t="s">
        <v>9</v>
      </c>
      <c r="C78" s="2"/>
      <c r="D78" s="15">
        <v>169.8000000000001</v>
      </c>
      <c r="E78" s="19">
        <f t="shared" si="1"/>
        <v>169.8000000000001</v>
      </c>
      <c r="F78" s="18">
        <f>E78*VLOOKUP(A78,[1]Sheet!$A:$G,7,0)</f>
        <v>67.920000000000044</v>
      </c>
    </row>
    <row r="79" spans="1:6" x14ac:dyDescent="0.25">
      <c r="A79" s="19" t="s">
        <v>79</v>
      </c>
      <c r="B79" s="2" t="s">
        <v>9</v>
      </c>
      <c r="C79" s="2"/>
      <c r="D79" s="15"/>
      <c r="E79" s="19"/>
      <c r="F79" s="18"/>
    </row>
    <row r="80" spans="1:6" x14ac:dyDescent="0.25">
      <c r="A80" s="19" t="s">
        <v>80</v>
      </c>
      <c r="B80" s="2" t="s">
        <v>9</v>
      </c>
      <c r="C80" s="2"/>
      <c r="D80" s="15"/>
      <c r="E80" s="19"/>
      <c r="F80" s="18"/>
    </row>
    <row r="81" spans="1:6" x14ac:dyDescent="0.25">
      <c r="A81" s="19" t="s">
        <v>81</v>
      </c>
      <c r="B81" s="2" t="s">
        <v>9</v>
      </c>
      <c r="C81" s="2"/>
      <c r="D81" s="15"/>
      <c r="E81" s="19"/>
      <c r="F81" s="18"/>
    </row>
    <row r="82" spans="1:6" x14ac:dyDescent="0.25">
      <c r="A82" s="19" t="s">
        <v>82</v>
      </c>
      <c r="B82" s="2" t="s">
        <v>9</v>
      </c>
      <c r="C82" s="2"/>
      <c r="D82" s="15"/>
      <c r="E82" s="19"/>
      <c r="F82" s="18"/>
    </row>
    <row r="83" spans="1:6" x14ac:dyDescent="0.25">
      <c r="A83" s="19" t="s">
        <v>83</v>
      </c>
      <c r="B83" s="2" t="s">
        <v>9</v>
      </c>
      <c r="C83" s="2"/>
      <c r="D83" s="15"/>
      <c r="E83" s="19"/>
      <c r="F83" s="18"/>
    </row>
    <row r="84" spans="1:6" x14ac:dyDescent="0.25">
      <c r="A84" s="19" t="s">
        <v>84</v>
      </c>
      <c r="B84" s="2" t="s">
        <v>4</v>
      </c>
      <c r="C84" s="2"/>
      <c r="D84" s="15"/>
      <c r="E84" s="19"/>
      <c r="F84" s="18"/>
    </row>
    <row r="85" spans="1:6" x14ac:dyDescent="0.25">
      <c r="A85" s="19" t="s">
        <v>85</v>
      </c>
      <c r="B85" s="2" t="s">
        <v>9</v>
      </c>
      <c r="C85" s="2"/>
      <c r="D85" s="15"/>
      <c r="E85" s="19"/>
      <c r="F85" s="18"/>
    </row>
    <row r="86" spans="1:6" x14ac:dyDescent="0.25">
      <c r="A86" s="19" t="s">
        <v>86</v>
      </c>
      <c r="B86" s="2" t="s">
        <v>4</v>
      </c>
      <c r="C86" s="2"/>
      <c r="D86" s="15">
        <v>311.30480000000011</v>
      </c>
      <c r="E86" s="19">
        <f t="shared" si="1"/>
        <v>311.30480000000011</v>
      </c>
      <c r="F86" s="18">
        <f>E86*VLOOKUP(A86,[1]Sheet!$A:$G,7,0)</f>
        <v>311.30480000000011</v>
      </c>
    </row>
    <row r="87" spans="1:6" x14ac:dyDescent="0.25">
      <c r="A87" s="19" t="s">
        <v>87</v>
      </c>
      <c r="B87" s="2" t="s">
        <v>9</v>
      </c>
      <c r="C87" s="2"/>
      <c r="D87" s="15"/>
      <c r="E87" s="19"/>
      <c r="F87" s="18"/>
    </row>
    <row r="88" spans="1:6" x14ac:dyDescent="0.25">
      <c r="A88" s="19" t="s">
        <v>88</v>
      </c>
      <c r="B88" s="2" t="s">
        <v>9</v>
      </c>
      <c r="C88" s="2"/>
      <c r="D88" s="15"/>
      <c r="E88" s="19"/>
      <c r="F88" s="18"/>
    </row>
    <row r="89" spans="1:6" x14ac:dyDescent="0.25">
      <c r="A89" s="19" t="s">
        <v>89</v>
      </c>
      <c r="B89" s="2" t="s">
        <v>4</v>
      </c>
      <c r="C89" s="2">
        <v>74.259899999999959</v>
      </c>
      <c r="D89" s="15">
        <v>100.0601400000001</v>
      </c>
      <c r="E89" s="19">
        <f t="shared" si="1"/>
        <v>25.800240000000144</v>
      </c>
      <c r="F89" s="18">
        <f>E89*VLOOKUP(A89,[1]Sheet!$A:$G,7,0)</f>
        <v>25.800240000000144</v>
      </c>
    </row>
    <row r="90" spans="1:6" x14ac:dyDescent="0.25">
      <c r="A90" s="19" t="s">
        <v>90</v>
      </c>
      <c r="B90" s="2" t="s">
        <v>4</v>
      </c>
      <c r="C90" s="2">
        <v>250</v>
      </c>
      <c r="D90" s="15"/>
      <c r="E90" s="19"/>
      <c r="F90" s="18"/>
    </row>
    <row r="91" spans="1:6" x14ac:dyDescent="0.25">
      <c r="A91" s="19" t="s">
        <v>91</v>
      </c>
      <c r="B91" s="2" t="s">
        <v>9</v>
      </c>
      <c r="C91" s="2"/>
      <c r="D91" s="15"/>
      <c r="E91" s="19"/>
      <c r="F91" s="18"/>
    </row>
    <row r="92" spans="1:6" x14ac:dyDescent="0.25">
      <c r="A92" s="19" t="s">
        <v>92</v>
      </c>
      <c r="B92" s="2" t="s">
        <v>9</v>
      </c>
      <c r="C92" s="2"/>
      <c r="D92" s="15"/>
      <c r="E92" s="19"/>
      <c r="F92" s="18"/>
    </row>
    <row r="93" spans="1:6" x14ac:dyDescent="0.25">
      <c r="A93" s="19" t="s">
        <v>93</v>
      </c>
      <c r="B93" s="2" t="s">
        <v>4</v>
      </c>
      <c r="C93" s="2">
        <v>350</v>
      </c>
      <c r="D93" s="15">
        <v>500</v>
      </c>
      <c r="E93" s="19">
        <f t="shared" si="1"/>
        <v>150</v>
      </c>
      <c r="F93" s="18">
        <f>E93*VLOOKUP(A93,[1]Sheet!$A:$G,7,0)</f>
        <v>150</v>
      </c>
    </row>
    <row r="94" spans="1:6" x14ac:dyDescent="0.25">
      <c r="A94" s="19" t="s">
        <v>94</v>
      </c>
      <c r="B94" s="2" t="s">
        <v>9</v>
      </c>
      <c r="C94" s="2"/>
      <c r="D94" s="15">
        <v>12.6</v>
      </c>
      <c r="E94" s="19">
        <f t="shared" si="1"/>
        <v>12.6</v>
      </c>
      <c r="F94" s="18">
        <f>E94*VLOOKUP(A94,[1]Sheet!$A:$G,7,0)</f>
        <v>1.26</v>
      </c>
    </row>
    <row r="95" spans="1:6" x14ac:dyDescent="0.25">
      <c r="A95" s="19" t="s">
        <v>95</v>
      </c>
      <c r="B95" s="2" t="s">
        <v>4</v>
      </c>
      <c r="C95" s="2">
        <v>71.979580000001079</v>
      </c>
      <c r="D95" s="15">
        <v>700</v>
      </c>
      <c r="E95" s="19">
        <f t="shared" si="1"/>
        <v>628.02041999999892</v>
      </c>
      <c r="F95" s="18">
        <f>E95*VLOOKUP(A95,[1]Sheet!$A:$G,7,0)</f>
        <v>628.02041999999892</v>
      </c>
    </row>
    <row r="96" spans="1:6" x14ac:dyDescent="0.25">
      <c r="A96" s="19" t="s">
        <v>96</v>
      </c>
      <c r="B96" s="2" t="s">
        <v>4</v>
      </c>
      <c r="C96" s="2"/>
      <c r="D96" s="15">
        <v>600</v>
      </c>
      <c r="E96" s="19">
        <f t="shared" si="1"/>
        <v>600</v>
      </c>
      <c r="F96" s="18">
        <f>E96*VLOOKUP(A96,[1]Sheet!$A:$G,7,0)</f>
        <v>600</v>
      </c>
    </row>
    <row r="97" spans="1:6" x14ac:dyDescent="0.25">
      <c r="A97" s="19" t="s">
        <v>97</v>
      </c>
      <c r="B97" s="2" t="s">
        <v>9</v>
      </c>
      <c r="C97" s="2"/>
      <c r="D97" s="15"/>
      <c r="E97" s="19"/>
      <c r="F97" s="18"/>
    </row>
    <row r="98" spans="1:6" ht="15.75" thickBot="1" x14ac:dyDescent="0.3">
      <c r="A98" s="20" t="s">
        <v>98</v>
      </c>
      <c r="B98" s="4" t="s">
        <v>4</v>
      </c>
      <c r="C98" s="4"/>
      <c r="D98" s="25">
        <v>137.06549999999999</v>
      </c>
      <c r="E98" s="20">
        <f t="shared" si="1"/>
        <v>137.06549999999999</v>
      </c>
      <c r="F98" s="21">
        <f>E98*VLOOKUP(A98,[1]Sheet!$A:$G,7,0)</f>
        <v>137.06549999999999</v>
      </c>
    </row>
  </sheetData>
  <mergeCells count="5">
    <mergeCell ref="A3:A4"/>
    <mergeCell ref="B3:B4"/>
    <mergeCell ref="E3:F3"/>
    <mergeCell ref="A1:F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2024-08-01T13:32:27Z</dcterms:modified>
</cp:coreProperties>
</file>