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4018BF0-782B-4D0D-8573-EB9B9CB8D1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Y452" i="1" s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Y386" i="1" s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V615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Y344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31" i="1" s="1"/>
  <c r="P325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Y323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U615" i="1" s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Y305" i="1" s="1"/>
  <c r="P302" i="1"/>
  <c r="X300" i="1"/>
  <c r="Y299" i="1"/>
  <c r="X299" i="1"/>
  <c r="BP298" i="1"/>
  <c r="BO298" i="1"/>
  <c r="BN298" i="1"/>
  <c r="BM298" i="1"/>
  <c r="Z298" i="1"/>
  <c r="Z299" i="1" s="1"/>
  <c r="Y298" i="1"/>
  <c r="T615" i="1" s="1"/>
  <c r="P298" i="1"/>
  <c r="X295" i="1"/>
  <c r="Y294" i="1"/>
  <c r="X294" i="1"/>
  <c r="BP293" i="1"/>
  <c r="BO293" i="1"/>
  <c r="BN293" i="1"/>
  <c r="BM293" i="1"/>
  <c r="Z293" i="1"/>
  <c r="Z294" i="1" s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R615" i="1" s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Q615" i="1" s="1"/>
  <c r="P277" i="1"/>
  <c r="X274" i="1"/>
  <c r="X273" i="1"/>
  <c r="BO272" i="1"/>
  <c r="BM272" i="1"/>
  <c r="Y272" i="1"/>
  <c r="P615" i="1" s="1"/>
  <c r="X269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Y260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K615" i="1" s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BP232" i="1" s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Y235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BP218" i="1"/>
  <c r="BO218" i="1"/>
  <c r="BN218" i="1"/>
  <c r="BM218" i="1"/>
  <c r="Z218" i="1"/>
  <c r="Y218" i="1"/>
  <c r="P218" i="1"/>
  <c r="BO217" i="1"/>
  <c r="BM217" i="1"/>
  <c r="Y217" i="1"/>
  <c r="BP217" i="1" s="1"/>
  <c r="BO216" i="1"/>
  <c r="BM216" i="1"/>
  <c r="Y216" i="1"/>
  <c r="Y228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Y213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I615" i="1" s="1"/>
  <c r="P183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H615" i="1" s="1"/>
  <c r="P161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F615" i="1" s="1"/>
  <c r="P116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98" i="1" s="1"/>
  <c r="P94" i="1"/>
  <c r="X92" i="1"/>
  <c r="Y91" i="1"/>
  <c r="X91" i="1"/>
  <c r="BP90" i="1"/>
  <c r="BO90" i="1"/>
  <c r="BN90" i="1"/>
  <c r="BM90" i="1"/>
  <c r="Z90" i="1"/>
  <c r="Y90" i="1"/>
  <c r="BP89" i="1"/>
  <c r="BO89" i="1"/>
  <c r="BN89" i="1"/>
  <c r="BM89" i="1"/>
  <c r="Z89" i="1"/>
  <c r="Z91" i="1" s="1"/>
  <c r="Y89" i="1"/>
  <c r="Y92" i="1" s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6" i="1" s="1"/>
  <c r="X78" i="1"/>
  <c r="X77" i="1"/>
  <c r="BP76" i="1"/>
  <c r="BO76" i="1"/>
  <c r="BN76" i="1"/>
  <c r="BM76" i="1"/>
  <c r="Z76" i="1"/>
  <c r="Y76" i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15" i="1" s="1"/>
  <c r="P66" i="1"/>
  <c r="X63" i="1"/>
  <c r="X62" i="1"/>
  <c r="BO61" i="1"/>
  <c r="BM61" i="1"/>
  <c r="Y61" i="1"/>
  <c r="BP61" i="1" s="1"/>
  <c r="BO60" i="1"/>
  <c r="BM60" i="1"/>
  <c r="Y60" i="1"/>
  <c r="Y62" i="1" s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15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5" i="1"/>
  <c r="Y39" i="1"/>
  <c r="Y43" i="1"/>
  <c r="Y47" i="1"/>
  <c r="Y57" i="1"/>
  <c r="Y609" i="1" s="1"/>
  <c r="Y63" i="1"/>
  <c r="Y73" i="1"/>
  <c r="Y77" i="1"/>
  <c r="Y87" i="1"/>
  <c r="Y97" i="1"/>
  <c r="Y105" i="1"/>
  <c r="Y113" i="1"/>
  <c r="Y121" i="1"/>
  <c r="Y127" i="1"/>
  <c r="Y137" i="1"/>
  <c r="Y141" i="1"/>
  <c r="Y148" i="1"/>
  <c r="Y152" i="1"/>
  <c r="Y158" i="1"/>
  <c r="Y165" i="1"/>
  <c r="Y173" i="1"/>
  <c r="Y179" i="1"/>
  <c r="Y191" i="1"/>
  <c r="Y198" i="1"/>
  <c r="Y202" i="1"/>
  <c r="Y214" i="1"/>
  <c r="Y227" i="1"/>
  <c r="Y236" i="1"/>
  <c r="Y247" i="1"/>
  <c r="Y268" i="1"/>
  <c r="Y274" i="1"/>
  <c r="Y281" i="1"/>
  <c r="Z285" i="1"/>
  <c r="BN285" i="1"/>
  <c r="Z287" i="1"/>
  <c r="BN287" i="1"/>
  <c r="Y290" i="1"/>
  <c r="Y295" i="1"/>
  <c r="Y300" i="1"/>
  <c r="Z303" i="1"/>
  <c r="Z304" i="1" s="1"/>
  <c r="BN303" i="1"/>
  <c r="Y304" i="1"/>
  <c r="Z313" i="1"/>
  <c r="Z315" i="1" s="1"/>
  <c r="BN313" i="1"/>
  <c r="Y316" i="1"/>
  <c r="Z319" i="1"/>
  <c r="Z322" i="1" s="1"/>
  <c r="BN319" i="1"/>
  <c r="Z321" i="1"/>
  <c r="BN321" i="1"/>
  <c r="Y322" i="1"/>
  <c r="Z325" i="1"/>
  <c r="Z331" i="1" s="1"/>
  <c r="BN325" i="1"/>
  <c r="BP325" i="1"/>
  <c r="Z327" i="1"/>
  <c r="BN327" i="1"/>
  <c r="Z329" i="1"/>
  <c r="BN329" i="1"/>
  <c r="Y332" i="1"/>
  <c r="Z334" i="1"/>
  <c r="Z337" i="1" s="1"/>
  <c r="BN334" i="1"/>
  <c r="BP334" i="1"/>
  <c r="Z336" i="1"/>
  <c r="BN336" i="1"/>
  <c r="Y337" i="1"/>
  <c r="Z342" i="1"/>
  <c r="Z344" i="1" s="1"/>
  <c r="BN342" i="1"/>
  <c r="BP342" i="1"/>
  <c r="Z348" i="1"/>
  <c r="Z350" i="1" s="1"/>
  <c r="BN348" i="1"/>
  <c r="BP348" i="1"/>
  <c r="Y356" i="1"/>
  <c r="Y361" i="1"/>
  <c r="BP358" i="1"/>
  <c r="BN358" i="1"/>
  <c r="BP360" i="1"/>
  <c r="BN360" i="1"/>
  <c r="Z360" i="1"/>
  <c r="Z361" i="1" s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7" i="1"/>
  <c r="BP454" i="1"/>
  <c r="BN454" i="1"/>
  <c r="Z454" i="1"/>
  <c r="Z456" i="1" s="1"/>
  <c r="Y467" i="1"/>
  <c r="BP466" i="1"/>
  <c r="BN466" i="1"/>
  <c r="Z466" i="1"/>
  <c r="Z467" i="1" s="1"/>
  <c r="Z615" i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H9" i="1"/>
  <c r="B615" i="1"/>
  <c r="X606" i="1"/>
  <c r="X607" i="1"/>
  <c r="X609" i="1"/>
  <c r="Y24" i="1"/>
  <c r="Z27" i="1"/>
  <c r="Z34" i="1" s="1"/>
  <c r="BN27" i="1"/>
  <c r="Y606" i="1" s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607" i="1" s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Z72" i="1" s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Z97" i="1" s="1"/>
  <c r="BN95" i="1"/>
  <c r="E615" i="1"/>
  <c r="Z102" i="1"/>
  <c r="Z104" i="1" s="1"/>
  <c r="BN102" i="1"/>
  <c r="Z103" i="1"/>
  <c r="BN103" i="1"/>
  <c r="Y104" i="1"/>
  <c r="Z107" i="1"/>
  <c r="Z112" i="1" s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Z127" i="1" s="1"/>
  <c r="BN125" i="1"/>
  <c r="Z131" i="1"/>
  <c r="Z136" i="1" s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Z152" i="1" s="1"/>
  <c r="BN150" i="1"/>
  <c r="BP150" i="1"/>
  <c r="Z156" i="1"/>
  <c r="Z157" i="1" s="1"/>
  <c r="BN156" i="1"/>
  <c r="Z161" i="1"/>
  <c r="BN161" i="1"/>
  <c r="BP161" i="1"/>
  <c r="Z163" i="1"/>
  <c r="BN163" i="1"/>
  <c r="Y164" i="1"/>
  <c r="Z167" i="1"/>
  <c r="BN167" i="1"/>
  <c r="BP167" i="1"/>
  <c r="Z169" i="1"/>
  <c r="BN169" i="1"/>
  <c r="Z171" i="1"/>
  <c r="BN171" i="1"/>
  <c r="Z175" i="1"/>
  <c r="Z178" i="1" s="1"/>
  <c r="BN175" i="1"/>
  <c r="BP175" i="1"/>
  <c r="Z177" i="1"/>
  <c r="BN177" i="1"/>
  <c r="Z183" i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Y197" i="1"/>
  <c r="Z200" i="1"/>
  <c r="Z202" i="1" s="1"/>
  <c r="BN200" i="1"/>
  <c r="BP200" i="1"/>
  <c r="Z206" i="1"/>
  <c r="Z213" i="1" s="1"/>
  <c r="BN206" i="1"/>
  <c r="Z208" i="1"/>
  <c r="BN208" i="1"/>
  <c r="Z210" i="1"/>
  <c r="BN210" i="1"/>
  <c r="Z212" i="1"/>
  <c r="BN212" i="1"/>
  <c r="Z216" i="1"/>
  <c r="Z227" i="1" s="1"/>
  <c r="BN216" i="1"/>
  <c r="BP216" i="1"/>
  <c r="Z217" i="1"/>
  <c r="BN217" i="1"/>
  <c r="Z220" i="1"/>
  <c r="BN220" i="1"/>
  <c r="Z221" i="1"/>
  <c r="BN221" i="1"/>
  <c r="Z222" i="1"/>
  <c r="BN222" i="1"/>
  <c r="Z223" i="1"/>
  <c r="BN223" i="1"/>
  <c r="Z224" i="1"/>
  <c r="BN224" i="1"/>
  <c r="Z225" i="1"/>
  <c r="BN225" i="1"/>
  <c r="Z232" i="1"/>
  <c r="Z235" i="1" s="1"/>
  <c r="BN232" i="1"/>
  <c r="Z233" i="1"/>
  <c r="BN233" i="1"/>
  <c r="Z234" i="1"/>
  <c r="BN234" i="1"/>
  <c r="Z239" i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Z259" i="1" s="1"/>
  <c r="BN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Z280" i="1" s="1"/>
  <c r="BN277" i="1"/>
  <c r="BP277" i="1"/>
  <c r="Z278" i="1"/>
  <c r="BN278" i="1"/>
  <c r="Z279" i="1"/>
  <c r="BN279" i="1"/>
  <c r="Y280" i="1"/>
  <c r="Z284" i="1"/>
  <c r="Z289" i="1" s="1"/>
  <c r="BN284" i="1"/>
  <c r="BP284" i="1"/>
  <c r="Z286" i="1"/>
  <c r="BN286" i="1"/>
  <c r="Z288" i="1"/>
  <c r="BN288" i="1"/>
  <c r="Y289" i="1"/>
  <c r="Y315" i="1"/>
  <c r="BP368" i="1"/>
  <c r="BN368" i="1"/>
  <c r="Z368" i="1"/>
  <c r="BP372" i="1"/>
  <c r="BN372" i="1"/>
  <c r="Z372" i="1"/>
  <c r="BP384" i="1"/>
  <c r="BN384" i="1"/>
  <c r="Z384" i="1"/>
  <c r="Z386" i="1" s="1"/>
  <c r="BP398" i="1"/>
  <c r="BN398" i="1"/>
  <c r="Z398" i="1"/>
  <c r="Y400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Y456" i="1"/>
  <c r="BP460" i="1"/>
  <c r="BN460" i="1"/>
  <c r="Z460" i="1"/>
  <c r="Z462" i="1" s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Y608" i="1" l="1"/>
  <c r="Z573" i="1"/>
  <c r="Z557" i="1"/>
  <c r="Z451" i="1"/>
  <c r="Z247" i="1"/>
  <c r="Z191" i="1"/>
  <c r="Z172" i="1"/>
  <c r="Z164" i="1"/>
  <c r="Z121" i="1"/>
  <c r="Z86" i="1"/>
  <c r="Z62" i="1"/>
  <c r="Z57" i="1"/>
  <c r="Z610" i="1" s="1"/>
  <c r="Y605" i="1"/>
  <c r="Z413" i="1"/>
  <c r="Z375" i="1"/>
  <c r="Z585" i="1"/>
  <c r="X608" i="1"/>
  <c r="Z477" i="1"/>
  <c r="Z399" i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<sst xmlns="http://schemas.openxmlformats.org/spreadsheetml/2006/main" count="2545" uniqueCount="836">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</sst>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3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30</v>
      </c>
      <c r="Y175" s="385">
        <f>IFERROR(IF(X175="",0,CEILING((X175/$H175),1)*$H175),"")</f>
        <v>33.6</v>
      </c>
      <c r="Z175" s="36">
        <f>IFERROR(IF(Y175=0,"",ROUNDUP(Y175/H175,0)*0.02175),"")</f>
        <v>8.6999999999999994E-2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32.014285714285712</v>
      </c>
      <c r="BN175" s="64">
        <f>IFERROR(Y175*I175/H175,"0")</f>
        <v>35.856000000000002</v>
      </c>
      <c r="BO175" s="64">
        <f>IFERROR(1/J175*(X175/H175),"0")</f>
        <v>6.377551020408162E-2</v>
      </c>
      <c r="BP175" s="64">
        <f>IFERROR(1/J175*(Y175/H175),"0")</f>
        <v>7.1428571428571425E-2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3.5714285714285712</v>
      </c>
      <c r="Y178" s="386">
        <f>IFERROR(Y175/H175,"0")+IFERROR(Y176/H176,"0")+IFERROR(Y177/H177,"0")</f>
        <v>4</v>
      </c>
      <c r="Z178" s="386">
        <f>IFERROR(IF(Z175="",0,Z175),"0")+IFERROR(IF(Z176="",0,Z176),"0")+IFERROR(IF(Z177="",0,Z177),"0")</f>
        <v>8.6999999999999994E-2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30</v>
      </c>
      <c r="Y179" s="386">
        <f>IFERROR(SUM(Y175:Y177),"0")</f>
        <v>33.6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50</v>
      </c>
      <c r="Y184" s="385">
        <f t="shared" si="26"/>
        <v>50.400000000000006</v>
      </c>
      <c r="Z184" s="36">
        <f>IFERROR(IF(Y184=0,"",ROUNDUP(Y184/H184,0)*0.00753),"")</f>
        <v>9.0359999999999996E-2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53.095238095238095</v>
      </c>
      <c r="BN184" s="64">
        <f t="shared" si="28"/>
        <v>53.52</v>
      </c>
      <c r="BO184" s="64">
        <f t="shared" si="29"/>
        <v>7.6312576312576319E-2</v>
      </c>
      <c r="BP184" s="64">
        <f t="shared" si="30"/>
        <v>7.6923076923076927E-2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50</v>
      </c>
      <c r="Y185" s="385">
        <f t="shared" si="26"/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52.380952380952387</v>
      </c>
      <c r="BN185" s="64">
        <f t="shared" si="28"/>
        <v>52.800000000000011</v>
      </c>
      <c r="BO185" s="64">
        <f t="shared" si="29"/>
        <v>7.6312576312576319E-2</v>
      </c>
      <c r="BP185" s="64">
        <f t="shared" si="30"/>
        <v>7.6923076923076927E-2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12.6</v>
      </c>
      <c r="Y188" s="385">
        <f t="shared" si="26"/>
        <v>12.600000000000001</v>
      </c>
      <c r="Z188" s="36">
        <f>IFERROR(IF(Y188=0,"",ROUNDUP(Y188/H188,0)*0.00502),"")</f>
        <v>3.0120000000000001E-2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13.200000000000001</v>
      </c>
      <c r="BN188" s="64">
        <f t="shared" si="28"/>
        <v>13.200000000000003</v>
      </c>
      <c r="BO188" s="64">
        <f t="shared" si="29"/>
        <v>2.5641025641025644E-2</v>
      </c>
      <c r="BP188" s="64">
        <f t="shared" si="30"/>
        <v>2.5641025641025644E-2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29.80952380952381</v>
      </c>
      <c r="Y191" s="386">
        <f>IFERROR(Y183/H183,"0")+IFERROR(Y184/H184,"0")+IFERROR(Y185/H185,"0")+IFERROR(Y186/H186,"0")+IFERROR(Y187/H187,"0")+IFERROR(Y188/H188,"0")+IFERROR(Y189/H189,"0")+IFERROR(Y190/H190,"0")</f>
        <v>30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0.21084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112.6</v>
      </c>
      <c r="Y192" s="386">
        <f>IFERROR(SUM(Y183:Y190),"0")</f>
        <v>113.4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200</v>
      </c>
      <c r="Y205" s="385">
        <f t="shared" ref="Y205:Y212" si="31">IFERROR(IF(X205="",0,CEILING((X205/$H205),1)*$H205),"")</f>
        <v>205.20000000000002</v>
      </c>
      <c r="Z205" s="36">
        <f>IFERROR(IF(Y205=0,"",ROUNDUP(Y205/H205,0)*0.00937),"")</f>
        <v>0.35605999999999999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207.77777777777777</v>
      </c>
      <c r="BN205" s="64">
        <f t="shared" ref="BN205:BN212" si="33">IFERROR(Y205*I205/H205,"0")</f>
        <v>213.18000000000004</v>
      </c>
      <c r="BO205" s="64">
        <f t="shared" ref="BO205:BO212" si="34">IFERROR(1/J205*(X205/H205),"0")</f>
        <v>0.30864197530864196</v>
      </c>
      <c r="BP205" s="64">
        <f t="shared" ref="BP205:BP212" si="35">IFERROR(1/J205*(Y205/H205),"0")</f>
        <v>0.31666666666666665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200</v>
      </c>
      <c r="Y206" s="385">
        <f t="shared" si="31"/>
        <v>205.20000000000002</v>
      </c>
      <c r="Z206" s="36">
        <f>IFERROR(IF(Y206=0,"",ROUNDUP(Y206/H206,0)*0.00937),"")</f>
        <v>0.35605999999999999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207.77777777777777</v>
      </c>
      <c r="BN206" s="64">
        <f t="shared" si="33"/>
        <v>213.18000000000004</v>
      </c>
      <c r="BO206" s="64">
        <f t="shared" si="34"/>
        <v>0.30864197530864196</v>
      </c>
      <c r="BP206" s="64">
        <f t="shared" si="35"/>
        <v>0.31666666666666665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300</v>
      </c>
      <c r="Y207" s="385">
        <f t="shared" si="31"/>
        <v>302.40000000000003</v>
      </c>
      <c r="Z207" s="36">
        <f>IFERROR(IF(Y207=0,"",ROUNDUP(Y207/H207,0)*0.00937),"")</f>
        <v>0.52471999999999996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311.66666666666663</v>
      </c>
      <c r="BN207" s="64">
        <f t="shared" si="33"/>
        <v>314.16000000000003</v>
      </c>
      <c r="BO207" s="64">
        <f t="shared" si="34"/>
        <v>0.46296296296296291</v>
      </c>
      <c r="BP207" s="64">
        <f t="shared" si="35"/>
        <v>0.46666666666666667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220</v>
      </c>
      <c r="Y208" s="385">
        <f t="shared" si="31"/>
        <v>221.4</v>
      </c>
      <c r="Z208" s="36">
        <f>IFERROR(IF(Y208=0,"",ROUNDUP(Y208/H208,0)*0.00937),"")</f>
        <v>0.38417000000000001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228.55555555555554</v>
      </c>
      <c r="BN208" s="64">
        <f t="shared" si="33"/>
        <v>230.01</v>
      </c>
      <c r="BO208" s="64">
        <f t="shared" si="34"/>
        <v>0.33950617283950618</v>
      </c>
      <c r="BP208" s="64">
        <f t="shared" si="35"/>
        <v>0.34166666666666667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170.37037037037035</v>
      </c>
      <c r="Y213" s="386">
        <f>IFERROR(Y205/H205,"0")+IFERROR(Y206/H206,"0")+IFERROR(Y207/H207,"0")+IFERROR(Y208/H208,"0")+IFERROR(Y209/H209,"0")+IFERROR(Y210/H210,"0")+IFERROR(Y211/H211,"0")+IFERROR(Y212/H212,"0")</f>
        <v>173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1.6210100000000001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920</v>
      </c>
      <c r="Y214" s="386">
        <f>IFERROR(SUM(Y205:Y212),"0")</f>
        <v>934.2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130</v>
      </c>
      <c r="Y216" s="385">
        <f t="shared" ref="Y216:Y226" si="36">IFERROR(IF(X216="",0,CEILING((X216/$H216),1)*$H216),"")</f>
        <v>137.69999999999999</v>
      </c>
      <c r="Z216" s="36">
        <f>IFERROR(IF(Y216=0,"",ROUNDUP(Y216/H216,0)*0.02175),"")</f>
        <v>0.36974999999999997</v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139.05185185185184</v>
      </c>
      <c r="BN216" s="64">
        <f t="shared" ref="BN216:BN226" si="38">IFERROR(Y216*I216/H216,"0")</f>
        <v>147.28800000000001</v>
      </c>
      <c r="BO216" s="64">
        <f t="shared" ref="BO216:BO226" si="39">IFERROR(1/J216*(X216/H216),"0")</f>
        <v>0.28659611992945327</v>
      </c>
      <c r="BP216" s="64">
        <f t="shared" ref="BP216:BP226" si="40">IFERROR(1/J216*(Y216/H216),"0")</f>
        <v>0.30357142857142855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100</v>
      </c>
      <c r="Y217" s="385">
        <f t="shared" si="36"/>
        <v>101.39999999999999</v>
      </c>
      <c r="Z217" s="36">
        <f>IFERROR(IF(Y217=0,"",ROUNDUP(Y217/H217,0)*0.02175),"")</f>
        <v>0.28275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107.23076923076924</v>
      </c>
      <c r="BN217" s="64">
        <f t="shared" si="38"/>
        <v>108.732</v>
      </c>
      <c r="BO217" s="64">
        <f t="shared" si="39"/>
        <v>0.22893772893772893</v>
      </c>
      <c r="BP217" s="64">
        <f t="shared" si="40"/>
        <v>0.23214285714285712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300</v>
      </c>
      <c r="Y220" s="385">
        <f t="shared" si="36"/>
        <v>300</v>
      </c>
      <c r="Z220" s="36">
        <f t="shared" ref="Z220:Z226" si="41">IFERROR(IF(Y220=0,"",ROUNDUP(Y220/H220,0)*0.00753),"")</f>
        <v>0.94125000000000003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336.25</v>
      </c>
      <c r="BN220" s="64">
        <f t="shared" si="38"/>
        <v>336.25</v>
      </c>
      <c r="BO220" s="64">
        <f t="shared" si="39"/>
        <v>0.80128205128205121</v>
      </c>
      <c r="BP220" s="64">
        <f t="shared" si="40"/>
        <v>0.80128205128205121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45</v>
      </c>
      <c r="Y222" s="385">
        <f t="shared" si="36"/>
        <v>45.6</v>
      </c>
      <c r="Z222" s="36">
        <f t="shared" si="41"/>
        <v>0.14307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50.100000000000009</v>
      </c>
      <c r="BN222" s="64">
        <f t="shared" si="38"/>
        <v>50.768000000000008</v>
      </c>
      <c r="BO222" s="64">
        <f t="shared" si="39"/>
        <v>0.12019230769230768</v>
      </c>
      <c r="BP222" s="64">
        <f t="shared" si="40"/>
        <v>0.12179487179487179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192</v>
      </c>
      <c r="Y223" s="385">
        <f t="shared" si="36"/>
        <v>192</v>
      </c>
      <c r="Z223" s="36">
        <f t="shared" si="41"/>
        <v>0.60240000000000005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213.76000000000002</v>
      </c>
      <c r="BN223" s="64">
        <f t="shared" si="38"/>
        <v>213.76000000000002</v>
      </c>
      <c r="BO223" s="64">
        <f t="shared" si="39"/>
        <v>0.51282051282051277</v>
      </c>
      <c r="BP223" s="64">
        <f t="shared" si="40"/>
        <v>0.51282051282051277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225.6</v>
      </c>
      <c r="Y225" s="385">
        <f t="shared" si="36"/>
        <v>225.6</v>
      </c>
      <c r="Z225" s="36">
        <f t="shared" si="41"/>
        <v>0.70782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251.16800000000003</v>
      </c>
      <c r="BN225" s="64">
        <f t="shared" si="38"/>
        <v>251.16800000000003</v>
      </c>
      <c r="BO225" s="64">
        <f t="shared" si="39"/>
        <v>0.60256410256410253</v>
      </c>
      <c r="BP225" s="64">
        <f t="shared" si="40"/>
        <v>0.60256410256410253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288</v>
      </c>
      <c r="Y226" s="385">
        <f t="shared" si="36"/>
        <v>288</v>
      </c>
      <c r="Z226" s="36">
        <f t="shared" si="41"/>
        <v>0.90360000000000007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321.36</v>
      </c>
      <c r="BN226" s="64">
        <f t="shared" si="38"/>
        <v>321.36</v>
      </c>
      <c r="BO226" s="64">
        <f t="shared" si="39"/>
        <v>0.76923076923076916</v>
      </c>
      <c r="BP226" s="64">
        <f t="shared" si="40"/>
        <v>0.76923076923076916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466.61989553656224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468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3.9506399999999999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1280.5999999999999</v>
      </c>
      <c r="Y228" s="386">
        <f>IFERROR(SUM(Y216:Y226),"0")</f>
        <v>1290.3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52.8</v>
      </c>
      <c r="Y234" s="385">
        <f>IFERROR(IF(X234="",0,CEILING((X234/$H234),1)*$H234),"")</f>
        <v>52.8</v>
      </c>
      <c r="Z234" s="36">
        <f>IFERROR(IF(Y234=0,"",ROUNDUP(Y234/H234,0)*0.00753),"")</f>
        <v>0.16566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58.784000000000006</v>
      </c>
      <c r="BN234" s="64">
        <f>IFERROR(Y234*I234/H234,"0")</f>
        <v>58.784000000000006</v>
      </c>
      <c r="BO234" s="64">
        <f>IFERROR(1/J234*(X234/H234),"0")</f>
        <v>0.14102564102564102</v>
      </c>
      <c r="BP234" s="64">
        <f>IFERROR(1/J234*(Y234/H234),"0")</f>
        <v>0.14102564102564102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22</v>
      </c>
      <c r="Y235" s="386">
        <f>IFERROR(Y230/H230,"0")+IFERROR(Y231/H231,"0")+IFERROR(Y232/H232,"0")+IFERROR(Y233/H233,"0")+IFERROR(Y234/H234,"0")</f>
        <v>22</v>
      </c>
      <c r="Z235" s="386">
        <f>IFERROR(IF(Z230="",0,Z230),"0")+IFERROR(IF(Z231="",0,Z231),"0")+IFERROR(IF(Z232="",0,Z232),"0")+IFERROR(IF(Z233="",0,Z233),"0")+IFERROR(IF(Z234="",0,Z234),"0")</f>
        <v>0.16566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52.8</v>
      </c>
      <c r="Y236" s="386">
        <f>IFERROR(SUM(Y230:Y234),"0")</f>
        <v>52.8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150</v>
      </c>
      <c r="Y318" s="385">
        <f>IFERROR(IF(X318="",0,CEILING((X318/$H318),1)*$H318),"")</f>
        <v>151.20000000000002</v>
      </c>
      <c r="Z318" s="36">
        <f>IFERROR(IF(Y318=0,"",ROUNDUP(Y318/H318,0)*0.00753),"")</f>
        <v>0.27107999999999999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159.28571428571428</v>
      </c>
      <c r="BN318" s="64">
        <f>IFERROR(Y318*I318/H318,"0")</f>
        <v>160.56</v>
      </c>
      <c r="BO318" s="64">
        <f>IFERROR(1/J318*(X318/H318),"0")</f>
        <v>0.22893772893772893</v>
      </c>
      <c r="BP318" s="64">
        <f>IFERROR(1/J318*(Y318/H318),"0")</f>
        <v>0.23076923076923075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35.714285714285715</v>
      </c>
      <c r="Y322" s="386">
        <f>IFERROR(Y318/H318,"0")+IFERROR(Y319/H319,"0")+IFERROR(Y320/H320,"0")+IFERROR(Y321/H321,"0")</f>
        <v>36</v>
      </c>
      <c r="Z322" s="386">
        <f>IFERROR(IF(Z318="",0,Z318),"0")+IFERROR(IF(Z319="",0,Z319),"0")+IFERROR(IF(Z320="",0,Z320),"0")+IFERROR(IF(Z321="",0,Z321),"0")</f>
        <v>0.27107999999999999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150</v>
      </c>
      <c r="Y323" s="386">
        <f>IFERROR(SUM(Y318:Y321),"0")</f>
        <v>151.20000000000002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150</v>
      </c>
      <c r="Y334" s="385">
        <f>IFERROR(IF(X334="",0,CEILING((X334/$H334),1)*$H334),"")</f>
        <v>151.20000000000002</v>
      </c>
      <c r="Z334" s="36">
        <f>IFERROR(IF(Y334=0,"",ROUNDUP(Y334/H334,0)*0.02175),"")</f>
        <v>0.39149999999999996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160.07142857142858</v>
      </c>
      <c r="BN334" s="64">
        <f>IFERROR(Y334*I334/H334,"0")</f>
        <v>161.35200000000003</v>
      </c>
      <c r="BO334" s="64">
        <f>IFERROR(1/J334*(X334/H334),"0")</f>
        <v>0.31887755102040816</v>
      </c>
      <c r="BP334" s="64">
        <f>IFERROR(1/J334*(Y334/H334),"0")</f>
        <v>0.3214285714285714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30</v>
      </c>
      <c r="Y336" s="385">
        <f>IFERROR(IF(X336="",0,CEILING((X336/$H336),1)*$H336),"")</f>
        <v>33.6</v>
      </c>
      <c r="Z336" s="36">
        <f>IFERROR(IF(Y336=0,"",ROUNDUP(Y336/H336,0)*0.02175),"")</f>
        <v>8.6999999999999994E-2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32.014285714285712</v>
      </c>
      <c r="BN336" s="64">
        <f>IFERROR(Y336*I336/H336,"0")</f>
        <v>35.856000000000002</v>
      </c>
      <c r="BO336" s="64">
        <f>IFERROR(1/J336*(X336/H336),"0")</f>
        <v>6.377551020408162E-2</v>
      </c>
      <c r="BP336" s="64">
        <f>IFERROR(1/J336*(Y336/H336),"0")</f>
        <v>7.1428571428571425E-2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21.428571428571431</v>
      </c>
      <c r="Y337" s="386">
        <f>IFERROR(Y334/H334,"0")+IFERROR(Y335/H335,"0")+IFERROR(Y336/H336,"0")</f>
        <v>22</v>
      </c>
      <c r="Z337" s="386">
        <f>IFERROR(IF(Z334="",0,Z334),"0")+IFERROR(IF(Z335="",0,Z335),"0")+IFERROR(IF(Z336="",0,Z336),"0")</f>
        <v>0.47849999999999993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180</v>
      </c>
      <c r="Y338" s="386">
        <f>IFERROR(SUM(Y334:Y336),"0")</f>
        <v>184.8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1000</v>
      </c>
      <c r="Y368" s="385">
        <f t="shared" si="62"/>
        <v>1005</v>
      </c>
      <c r="Z368" s="36">
        <f>IFERROR(IF(Y368=0,"",ROUNDUP(Y368/H368,0)*0.02175),"")</f>
        <v>1.4572499999999999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1032</v>
      </c>
      <c r="BN368" s="64">
        <f t="shared" si="64"/>
        <v>1037.1600000000001</v>
      </c>
      <c r="BO368" s="64">
        <f t="shared" si="65"/>
        <v>1.3888888888888888</v>
      </c>
      <c r="BP368" s="64">
        <f t="shared" si="66"/>
        <v>1.3958333333333333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1000</v>
      </c>
      <c r="Y370" s="385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133.33333333333334</v>
      </c>
      <c r="Y375" s="386">
        <f>IFERROR(Y366/H366,"0")+IFERROR(Y367/H367,"0")+IFERROR(Y368/H368,"0")+IFERROR(Y369/H369,"0")+IFERROR(Y370/H370,"0")+IFERROR(Y371/H371,"0")+IFERROR(Y372/H372,"0")+IFERROR(Y373/H373,"0")+IFERROR(Y374/H374,"0")</f>
        <v>134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2.9144999999999999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2000</v>
      </c>
      <c r="Y376" s="386">
        <f>IFERROR(SUM(Y366:Y374),"0")</f>
        <v>2010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1500</v>
      </c>
      <c r="Y378" s="385">
        <f>IFERROR(IF(X378="",0,CEILING((X378/$H378),1)*$H378),"")</f>
        <v>1500</v>
      </c>
      <c r="Z378" s="36">
        <f>IFERROR(IF(Y378=0,"",ROUNDUP(Y378/H378,0)*0.02175),"")</f>
        <v>2.1749999999999998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1548</v>
      </c>
      <c r="BN378" s="64">
        <f>IFERROR(Y378*I378/H378,"0")</f>
        <v>1548</v>
      </c>
      <c r="BO378" s="64">
        <f>IFERROR(1/J378*(X378/H378),"0")</f>
        <v>2.083333333333333</v>
      </c>
      <c r="BP378" s="64">
        <f>IFERROR(1/J378*(Y378/H378),"0")</f>
        <v>2.083333333333333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100</v>
      </c>
      <c r="Y380" s="386">
        <f>IFERROR(Y378/H378,"0")+IFERROR(Y379/H379,"0")</f>
        <v>100</v>
      </c>
      <c r="Z380" s="386">
        <f>IFERROR(IF(Z378="",0,Z378),"0")+IFERROR(IF(Z379="",0,Z379),"0")</f>
        <v>2.1749999999999998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1500</v>
      </c>
      <c r="Y381" s="386">
        <f>IFERROR(SUM(Y378:Y379),"0")</f>
        <v>1500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130</v>
      </c>
      <c r="Y385" s="385">
        <f>IFERROR(IF(X385="",0,CEILING((X385/$H385),1)*$H385),"")</f>
        <v>132.6</v>
      </c>
      <c r="Z385" s="36">
        <f>IFERROR(IF(Y385=0,"",ROUNDUP(Y385/H385,0)*0.02175),"")</f>
        <v>0.36974999999999997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139.40000000000003</v>
      </c>
      <c r="BN385" s="64">
        <f>IFERROR(Y385*I385/H385,"0")</f>
        <v>142.18800000000002</v>
      </c>
      <c r="BO385" s="64">
        <f>IFERROR(1/J385*(X385/H385),"0")</f>
        <v>0.29761904761904762</v>
      </c>
      <c r="BP385" s="64">
        <f>IFERROR(1/J385*(Y385/H385),"0")</f>
        <v>0.30357142857142855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16.666666666666668</v>
      </c>
      <c r="Y386" s="386">
        <f>IFERROR(Y383/H383,"0")+IFERROR(Y384/H384,"0")+IFERROR(Y385/H385,"0")</f>
        <v>17</v>
      </c>
      <c r="Z386" s="386">
        <f>IFERROR(IF(Z383="",0,Z383),"0")+IFERROR(IF(Z384="",0,Z384),"0")+IFERROR(IF(Z385="",0,Z385),"0")</f>
        <v>0.36974999999999997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130</v>
      </c>
      <c r="Y387" s="386">
        <f>IFERROR(SUM(Y383:Y385),"0")</f>
        <v>132.6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400</v>
      </c>
      <c r="Y390" s="385">
        <f>IFERROR(IF(X390="",0,CEILING((X390/$H390),1)*$H390),"")</f>
        <v>405.59999999999997</v>
      </c>
      <c r="Z390" s="36">
        <f>IFERROR(IF(Y390=0,"",ROUNDUP(Y390/H390,0)*0.02175),"")</f>
        <v>1.131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428.92307692307696</v>
      </c>
      <c r="BN390" s="64">
        <f>IFERROR(Y390*I390/H390,"0")</f>
        <v>434.928</v>
      </c>
      <c r="BO390" s="64">
        <f>IFERROR(1/J390*(X390/H390),"0")</f>
        <v>0.91575091575091572</v>
      </c>
      <c r="BP390" s="64">
        <f>IFERROR(1/J390*(Y390/H390),"0")</f>
        <v>0.92857142857142849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51.282051282051285</v>
      </c>
      <c r="Y391" s="386">
        <f>IFERROR(Y389/H389,"0")+IFERROR(Y390/H390,"0")</f>
        <v>52</v>
      </c>
      <c r="Z391" s="386">
        <f>IFERROR(IF(Z389="",0,Z389),"0")+IFERROR(IF(Z390="",0,Z390),"0")</f>
        <v>1.131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400</v>
      </c>
      <c r="Y392" s="386">
        <f>IFERROR(SUM(Y389:Y390),"0")</f>
        <v>405.59999999999997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130</v>
      </c>
      <c r="Y408" s="385">
        <f>IFERROR(IF(X408="",0,CEILING((X408/$H408),1)*$H408),"")</f>
        <v>132.6</v>
      </c>
      <c r="Z408" s="36">
        <f>IFERROR(IF(Y408=0,"",ROUNDUP(Y408/H408,0)*0.02175),"")</f>
        <v>0.36974999999999997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139.40000000000003</v>
      </c>
      <c r="BN408" s="64">
        <f>IFERROR(Y408*I408/H408,"0")</f>
        <v>142.18800000000002</v>
      </c>
      <c r="BO408" s="64">
        <f>IFERROR(1/J408*(X408/H408),"0")</f>
        <v>0.29761904761904762</v>
      </c>
      <c r="BP408" s="64">
        <f>IFERROR(1/J408*(Y408/H408),"0")</f>
        <v>0.30357142857142855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16.666666666666668</v>
      </c>
      <c r="Y413" s="386">
        <f>IFERROR(Y408/H408,"0")+IFERROR(Y409/H409,"0")+IFERROR(Y410/H410,"0")+IFERROR(Y411/H411,"0")+IFERROR(Y412/H412,"0")</f>
        <v>17</v>
      </c>
      <c r="Z413" s="386">
        <f>IFERROR(IF(Z408="",0,Z408),"0")+IFERROR(IF(Z409="",0,Z409),"0")+IFERROR(IF(Z410="",0,Z410),"0")+IFERROR(IF(Z411="",0,Z411),"0")+IFERROR(IF(Z412="",0,Z412),"0")</f>
        <v>0.36974999999999997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130</v>
      </c>
      <c r="Y414" s="386">
        <f>IFERROR(SUM(Y408:Y412),"0")</f>
        <v>132.6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30</v>
      </c>
      <c r="Y429" s="385">
        <f t="shared" si="67"/>
        <v>33.6</v>
      </c>
      <c r="Z429" s="36">
        <f t="shared" si="68"/>
        <v>6.0240000000000002E-2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31.642857142857135</v>
      </c>
      <c r="BN429" s="64">
        <f t="shared" si="70"/>
        <v>35.44</v>
      </c>
      <c r="BO429" s="64">
        <f t="shared" si="71"/>
        <v>4.5787545787545784E-2</v>
      </c>
      <c r="BP429" s="64">
        <f t="shared" si="72"/>
        <v>5.128205128205128E-2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4.1999999999999993</v>
      </c>
      <c r="Y442" s="385">
        <f t="shared" si="67"/>
        <v>4.2</v>
      </c>
      <c r="Z442" s="36">
        <f t="shared" si="73"/>
        <v>1.004E-2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4.4599999999999991</v>
      </c>
      <c r="BN442" s="64">
        <f t="shared" si="70"/>
        <v>4.46</v>
      </c>
      <c r="BO442" s="64">
        <f t="shared" si="71"/>
        <v>8.5470085470085461E-3</v>
      </c>
      <c r="BP442" s="64">
        <f t="shared" si="72"/>
        <v>8.5470085470085479E-3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8.3999999999999986</v>
      </c>
      <c r="Y445" s="385">
        <f t="shared" si="67"/>
        <v>8.4</v>
      </c>
      <c r="Z445" s="36">
        <f t="shared" si="73"/>
        <v>2.0080000000000001E-2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8.9199999999999982</v>
      </c>
      <c r="BN445" s="64">
        <f t="shared" si="70"/>
        <v>8.92</v>
      </c>
      <c r="BO445" s="64">
        <f t="shared" si="71"/>
        <v>1.7094017094017092E-2</v>
      </c>
      <c r="BP445" s="64">
        <f t="shared" si="72"/>
        <v>1.7094017094017096E-2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16.8</v>
      </c>
      <c r="Y448" s="385">
        <f t="shared" si="67"/>
        <v>16.8</v>
      </c>
      <c r="Z448" s="36">
        <f t="shared" si="73"/>
        <v>4.0160000000000001E-2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17.84</v>
      </c>
      <c r="BN448" s="64">
        <f t="shared" si="70"/>
        <v>17.84</v>
      </c>
      <c r="BO448" s="64">
        <f t="shared" si="71"/>
        <v>3.4188034188034191E-2</v>
      </c>
      <c r="BP448" s="64">
        <f t="shared" si="72"/>
        <v>3.4188034188034191E-2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21.142857142857142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22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0.13052000000000002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59.400000000000006</v>
      </c>
      <c r="Y452" s="386">
        <f>IFERROR(SUM(Y427:Y450),"0")</f>
        <v>63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140</v>
      </c>
      <c r="Y513" s="385">
        <f t="shared" si="79"/>
        <v>142.56</v>
      </c>
      <c r="Z513" s="36">
        <f t="shared" si="80"/>
        <v>0.32291999999999998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149.54545454545453</v>
      </c>
      <c r="BN513" s="64">
        <f t="shared" si="82"/>
        <v>152.27999999999997</v>
      </c>
      <c r="BO513" s="64">
        <f t="shared" si="83"/>
        <v>0.25495337995337997</v>
      </c>
      <c r="BP513" s="64">
        <f t="shared" si="84"/>
        <v>0.25961538461538464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60</v>
      </c>
      <c r="Y514" s="385">
        <f t="shared" si="79"/>
        <v>63.36</v>
      </c>
      <c r="Z514" s="36">
        <f t="shared" si="80"/>
        <v>0.14352000000000001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64.090909090909079</v>
      </c>
      <c r="BN514" s="64">
        <f t="shared" si="82"/>
        <v>67.679999999999993</v>
      </c>
      <c r="BO514" s="64">
        <f t="shared" si="83"/>
        <v>0.10926573426573427</v>
      </c>
      <c r="BP514" s="64">
        <f t="shared" si="84"/>
        <v>0.11538461538461539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37.878787878787875</v>
      </c>
      <c r="Y521" s="386">
        <f>IFERROR(Y512/H512,"0")+IFERROR(Y513/H513,"0")+IFERROR(Y514/H514,"0")+IFERROR(Y515/H515,"0")+IFERROR(Y516/H516,"0")+IFERROR(Y517/H517,"0")+IFERROR(Y518/H518,"0")+IFERROR(Y519/H519,"0")+IFERROR(Y520/H520,"0")</f>
        <v>39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0.46643999999999997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200</v>
      </c>
      <c r="Y522" s="386">
        <f>IFERROR(SUM(Y512:Y520),"0")</f>
        <v>205.92000000000002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20</v>
      </c>
      <c r="Y552" s="385">
        <f t="shared" si="90"/>
        <v>24</v>
      </c>
      <c r="Z552" s="36">
        <f>IFERROR(IF(Y552=0,"",ROUNDUP(Y552/H552,0)*0.02175),"")</f>
        <v>4.3499999999999997E-2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20.8</v>
      </c>
      <c r="BN552" s="64">
        <f t="shared" si="92"/>
        <v>24.959999999999997</v>
      </c>
      <c r="BO552" s="64">
        <f t="shared" si="93"/>
        <v>2.976190476190476E-2</v>
      </c>
      <c r="BP552" s="64">
        <f t="shared" si="94"/>
        <v>3.5714285714285712E-2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1.6666666666666667</v>
      </c>
      <c r="Y557" s="386">
        <f>IFERROR(Y550/H550,"0")+IFERROR(Y551/H551,"0")+IFERROR(Y552/H552,"0")+IFERROR(Y553/H553,"0")+IFERROR(Y554/H554,"0")+IFERROR(Y555/H555,"0")+IFERROR(Y556/H556,"0")</f>
        <v>2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4.3499999999999997E-2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20</v>
      </c>
      <c r="Y558" s="386">
        <f>IFERROR(SUM(Y550:Y556),"0")</f>
        <v>24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250</v>
      </c>
      <c r="Y570" s="385">
        <f t="shared" si="95"/>
        <v>252</v>
      </c>
      <c r="Z570" s="36">
        <f>IFERROR(IF(Y570=0,"",ROUNDUP(Y570/H570,0)*0.00753),"")</f>
        <v>0.45180000000000003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265.47619047619048</v>
      </c>
      <c r="BN570" s="64">
        <f t="shared" si="97"/>
        <v>267.60000000000002</v>
      </c>
      <c r="BO570" s="64">
        <f t="shared" si="98"/>
        <v>0.38156288156288154</v>
      </c>
      <c r="BP570" s="64">
        <f t="shared" si="99"/>
        <v>0.38461538461538458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150</v>
      </c>
      <c r="Y571" s="385">
        <f t="shared" si="95"/>
        <v>151.20000000000002</v>
      </c>
      <c r="Z571" s="36">
        <f>IFERROR(IF(Y571=0,"",ROUNDUP(Y571/H571,0)*0.00753),"")</f>
        <v>0.27107999999999999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159.28571428571428</v>
      </c>
      <c r="BN571" s="64">
        <f t="shared" si="97"/>
        <v>160.56</v>
      </c>
      <c r="BO571" s="64">
        <f t="shared" si="98"/>
        <v>0.22893772893772893</v>
      </c>
      <c r="BP571" s="64">
        <f t="shared" si="99"/>
        <v>0.23076923076923075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95.238095238095241</v>
      </c>
      <c r="Y573" s="386">
        <f>IFERROR(Y567/H567,"0")+IFERROR(Y568/H568,"0")+IFERROR(Y569/H569,"0")+IFERROR(Y570/H570,"0")+IFERROR(Y571/H571,"0")+IFERROR(Y572/H572,"0")</f>
        <v>96</v>
      </c>
      <c r="Z573" s="386">
        <f>IFERROR(IF(Z567="",0,Z567),"0")+IFERROR(IF(Z568="",0,Z568),"0")+IFERROR(IF(Z569="",0,Z569),"0")+IFERROR(IF(Z570="",0,Z570),"0")+IFERROR(IF(Z571="",0,Z571),"0")+IFERROR(IF(Z572="",0,Z572),"0")</f>
        <v>0.72287999999999997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400</v>
      </c>
      <c r="Y574" s="386">
        <f>IFERROR(SUM(Y567:Y572),"0")</f>
        <v>403.20000000000005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1400</v>
      </c>
      <c r="Y576" s="385">
        <f>IFERROR(IF(X576="",0,CEILING((X576/$H576),1)*$H576),"")</f>
        <v>1404</v>
      </c>
      <c r="Z576" s="36">
        <f>IFERROR(IF(Y576=0,"",ROUNDUP(Y576/H576,0)*0.02175),"")</f>
        <v>3.9149999999999996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1501.2307692307693</v>
      </c>
      <c r="BN576" s="64">
        <f>IFERROR(Y576*I576/H576,"0")</f>
        <v>1505.5200000000002</v>
      </c>
      <c r="BO576" s="64">
        <f>IFERROR(1/J576*(X576/H576),"0")</f>
        <v>3.2051282051282053</v>
      </c>
      <c r="BP576" s="64">
        <f>IFERROR(1/J576*(Y576/H576),"0")</f>
        <v>3.214285714285714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179.4871794871795</v>
      </c>
      <c r="Y578" s="386">
        <f>IFERROR(Y576/H576,"0")+IFERROR(Y577/H577,"0")</f>
        <v>180</v>
      </c>
      <c r="Z578" s="386">
        <f>IFERROR(IF(Z576="",0,Z576),"0")+IFERROR(IF(Z577="",0,Z577),"0")</f>
        <v>3.9149999999999996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1400</v>
      </c>
      <c r="Y579" s="386">
        <f>IFERROR(SUM(Y576:Y577),"0")</f>
        <v>1404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8965.4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9041.2200000000012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9478.559275317275</v>
      </c>
      <c r="Y606" s="386">
        <f>IFERROR(SUM(BN22:BN602),"0")</f>
        <v>9558.6680000000015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17</v>
      </c>
      <c r="Y607" s="38">
        <f>ROUNDUP(SUM(BP22:BP602),0)</f>
        <v>17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9903.559275317275</v>
      </c>
      <c r="Y608" s="386">
        <f>GrossWeightTotalR+PalletQtyTotalR*25</f>
        <v>9983.6680000000015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1402.8763797930467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1414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19.023070000000001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33.6</v>
      </c>
      <c r="I615" s="46">
        <f>IFERROR(Y183*1,"0")+IFERROR(Y184*1,"0")+IFERROR(Y185*1,"0")+IFERROR(Y186*1,"0")+IFERROR(Y187*1,"0")+IFERROR(Y188*1,"0")+IFERROR(Y189*1,"0")+IFERROR(Y190*1,"0")</f>
        <v>113.4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2277.3000000000002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336.00000000000006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4048.2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132.6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63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205.92000000000002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1831.2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2024-08-08T07:37:24Z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