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4" i="1"/>
  <c r="U463" i="1"/>
  <c r="V462" i="1"/>
  <c r="V463" i="1" s="1"/>
  <c r="M462" i="1"/>
  <c r="U459" i="1"/>
  <c r="V458" i="1"/>
  <c r="U458" i="1"/>
  <c r="V457" i="1"/>
  <c r="W457" i="1" s="1"/>
  <c r="M457" i="1"/>
  <c r="V456" i="1"/>
  <c r="V459" i="1" s="1"/>
  <c r="M456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V417" i="1" s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4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V375" i="1" s="1"/>
  <c r="M372" i="1"/>
  <c r="V371" i="1"/>
  <c r="M371" i="1"/>
  <c r="U369" i="1"/>
  <c r="U368" i="1"/>
  <c r="V367" i="1"/>
  <c r="V368" i="1" s="1"/>
  <c r="M367" i="1"/>
  <c r="U365" i="1"/>
  <c r="V364" i="1"/>
  <c r="U364" i="1"/>
  <c r="V363" i="1"/>
  <c r="W363" i="1" s="1"/>
  <c r="M363" i="1"/>
  <c r="V362" i="1"/>
  <c r="W362" i="1" s="1"/>
  <c r="M362" i="1"/>
  <c r="W361" i="1"/>
  <c r="V361" i="1"/>
  <c r="M361" i="1"/>
  <c r="W360" i="1"/>
  <c r="W364" i="1" s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M344" i="1"/>
  <c r="U342" i="1"/>
  <c r="V341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W327" i="1"/>
  <c r="V327" i="1"/>
  <c r="M327" i="1"/>
  <c r="V326" i="1"/>
  <c r="W326" i="1" s="1"/>
  <c r="W330" i="1" s="1"/>
  <c r="M326" i="1"/>
  <c r="U324" i="1"/>
  <c r="V323" i="1"/>
  <c r="U323" i="1"/>
  <c r="V322" i="1"/>
  <c r="W322" i="1" s="1"/>
  <c r="M322" i="1"/>
  <c r="V321" i="1"/>
  <c r="V324" i="1" s="1"/>
  <c r="M321" i="1"/>
  <c r="U319" i="1"/>
  <c r="U318" i="1"/>
  <c r="V317" i="1"/>
  <c r="W317" i="1" s="1"/>
  <c r="M317" i="1"/>
  <c r="W316" i="1"/>
  <c r="V316" i="1"/>
  <c r="M316" i="1"/>
  <c r="W315" i="1"/>
  <c r="V315" i="1"/>
  <c r="V318" i="1" s="1"/>
  <c r="M315" i="1"/>
  <c r="V314" i="1"/>
  <c r="M314" i="1"/>
  <c r="U311" i="1"/>
  <c r="U310" i="1"/>
  <c r="V309" i="1"/>
  <c r="V310" i="1" s="1"/>
  <c r="M309" i="1"/>
  <c r="U307" i="1"/>
  <c r="V306" i="1"/>
  <c r="U306" i="1"/>
  <c r="V305" i="1"/>
  <c r="M305" i="1"/>
  <c r="U303" i="1"/>
  <c r="U302" i="1"/>
  <c r="V301" i="1"/>
  <c r="W301" i="1" s="1"/>
  <c r="M301" i="1"/>
  <c r="V300" i="1"/>
  <c r="M300" i="1"/>
  <c r="U298" i="1"/>
  <c r="U297" i="1"/>
  <c r="V296" i="1"/>
  <c r="W296" i="1" s="1"/>
  <c r="M296" i="1"/>
  <c r="W295" i="1"/>
  <c r="V295" i="1"/>
  <c r="M295" i="1"/>
  <c r="W294" i="1"/>
  <c r="V294" i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6" i="1" s="1"/>
  <c r="M273" i="1"/>
  <c r="U271" i="1"/>
  <c r="U270" i="1"/>
  <c r="V269" i="1"/>
  <c r="L479" i="1" s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U249" i="1"/>
  <c r="W248" i="1"/>
  <c r="V248" i="1"/>
  <c r="M248" i="1"/>
  <c r="V247" i="1"/>
  <c r="W247" i="1" s="1"/>
  <c r="M247" i="1"/>
  <c r="V246" i="1"/>
  <c r="M246" i="1"/>
  <c r="U244" i="1"/>
  <c r="U243" i="1"/>
  <c r="V242" i="1"/>
  <c r="W242" i="1" s="1"/>
  <c r="M242" i="1"/>
  <c r="W241" i="1"/>
  <c r="V241" i="1"/>
  <c r="V240" i="1"/>
  <c r="W240" i="1" s="1"/>
  <c r="W243" i="1" s="1"/>
  <c r="U238" i="1"/>
  <c r="U237" i="1"/>
  <c r="V236" i="1"/>
  <c r="W236" i="1" s="1"/>
  <c r="M236" i="1"/>
  <c r="W235" i="1"/>
  <c r="V235" i="1"/>
  <c r="M235" i="1"/>
  <c r="V234" i="1"/>
  <c r="V237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W227" i="1"/>
  <c r="V227" i="1"/>
  <c r="M227" i="1"/>
  <c r="W226" i="1"/>
  <c r="W230" i="1" s="1"/>
  <c r="V226" i="1"/>
  <c r="V230" i="1" s="1"/>
  <c r="M226" i="1"/>
  <c r="V225" i="1"/>
  <c r="W225" i="1" s="1"/>
  <c r="M225" i="1"/>
  <c r="W224" i="1"/>
  <c r="V224" i="1"/>
  <c r="M224" i="1"/>
  <c r="V222" i="1"/>
  <c r="U222" i="1"/>
  <c r="U221" i="1"/>
  <c r="W220" i="1"/>
  <c r="V220" i="1"/>
  <c r="M220" i="1"/>
  <c r="W219" i="1"/>
  <c r="V219" i="1"/>
  <c r="M219" i="1"/>
  <c r="W218" i="1"/>
  <c r="V218" i="1"/>
  <c r="M218" i="1"/>
  <c r="V217" i="1"/>
  <c r="W217" i="1" s="1"/>
  <c r="W221" i="1" s="1"/>
  <c r="M217" i="1"/>
  <c r="U215" i="1"/>
  <c r="V214" i="1"/>
  <c r="U214" i="1"/>
  <c r="V213" i="1"/>
  <c r="M213" i="1"/>
  <c r="U211" i="1"/>
  <c r="U210" i="1"/>
  <c r="V209" i="1"/>
  <c r="W209" i="1" s="1"/>
  <c r="M209" i="1"/>
  <c r="W208" i="1"/>
  <c r="V208" i="1"/>
  <c r="M208" i="1"/>
  <c r="W207" i="1"/>
  <c r="V207" i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J479" i="1" s="1"/>
  <c r="M195" i="1"/>
  <c r="U192" i="1"/>
  <c r="U191" i="1"/>
  <c r="W190" i="1"/>
  <c r="V190" i="1"/>
  <c r="M190" i="1"/>
  <c r="W189" i="1"/>
  <c r="W191" i="1" s="1"/>
  <c r="V189" i="1"/>
  <c r="V191" i="1" s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W186" i="1" s="1"/>
  <c r="M173" i="1"/>
  <c r="V172" i="1"/>
  <c r="W172" i="1" s="1"/>
  <c r="M172" i="1"/>
  <c r="W171" i="1"/>
  <c r="V171" i="1"/>
  <c r="W170" i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V167" i="1" s="1"/>
  <c r="M163" i="1"/>
  <c r="U161" i="1"/>
  <c r="U160" i="1"/>
  <c r="W159" i="1"/>
  <c r="V159" i="1"/>
  <c r="M159" i="1"/>
  <c r="W158" i="1"/>
  <c r="W160" i="1" s="1"/>
  <c r="V158" i="1"/>
  <c r="V160" i="1" s="1"/>
  <c r="U156" i="1"/>
  <c r="V155" i="1"/>
  <c r="U155" i="1"/>
  <c r="V154" i="1"/>
  <c r="M154" i="1"/>
  <c r="W153" i="1"/>
  <c r="V153" i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W143" i="1"/>
  <c r="V143" i="1"/>
  <c r="M143" i="1"/>
  <c r="W142" i="1"/>
  <c r="V142" i="1"/>
  <c r="M142" i="1"/>
  <c r="V141" i="1"/>
  <c r="W141" i="1" s="1"/>
  <c r="M141" i="1"/>
  <c r="U138" i="1"/>
  <c r="U137" i="1"/>
  <c r="V136" i="1"/>
  <c r="V137" i="1" s="1"/>
  <c r="M136" i="1"/>
  <c r="W135" i="1"/>
  <c r="V135" i="1"/>
  <c r="M135" i="1"/>
  <c r="W134" i="1"/>
  <c r="V134" i="1"/>
  <c r="M134" i="1"/>
  <c r="U130" i="1"/>
  <c r="U129" i="1"/>
  <c r="W128" i="1"/>
  <c r="V128" i="1"/>
  <c r="M128" i="1"/>
  <c r="W127" i="1"/>
  <c r="V127" i="1"/>
  <c r="M127" i="1"/>
  <c r="V126" i="1"/>
  <c r="V130" i="1" s="1"/>
  <c r="M126" i="1"/>
  <c r="W125" i="1"/>
  <c r="V125" i="1"/>
  <c r="M125" i="1"/>
  <c r="U122" i="1"/>
  <c r="U121" i="1"/>
  <c r="W120" i="1"/>
  <c r="V120" i="1"/>
  <c r="W119" i="1"/>
  <c r="V119" i="1"/>
  <c r="M119" i="1"/>
  <c r="V118" i="1"/>
  <c r="V121" i="1" s="1"/>
  <c r="W117" i="1"/>
  <c r="V117" i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W104" i="1" s="1"/>
  <c r="W103" i="1"/>
  <c r="W113" i="1" s="1"/>
  <c r="V103" i="1"/>
  <c r="V113" i="1" s="1"/>
  <c r="U101" i="1"/>
  <c r="U100" i="1"/>
  <c r="W99" i="1"/>
  <c r="V99" i="1"/>
  <c r="M99" i="1"/>
  <c r="V98" i="1"/>
  <c r="W98" i="1" s="1"/>
  <c r="M98" i="1"/>
  <c r="W97" i="1"/>
  <c r="V97" i="1"/>
  <c r="M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W82" i="1"/>
  <c r="V82" i="1"/>
  <c r="V88" i="1" s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W50" i="1"/>
  <c r="V50" i="1"/>
  <c r="M50" i="1"/>
  <c r="W49" i="1"/>
  <c r="W51" i="1" s="1"/>
  <c r="V49" i="1"/>
  <c r="C479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W30" i="1"/>
  <c r="V30" i="1"/>
  <c r="M30" i="1"/>
  <c r="V29" i="1"/>
  <c r="V33" i="1" s="1"/>
  <c r="M29" i="1"/>
  <c r="W28" i="1"/>
  <c r="V28" i="1"/>
  <c r="M28" i="1"/>
  <c r="W27" i="1"/>
  <c r="V27" i="1"/>
  <c r="M27" i="1"/>
  <c r="W26" i="1"/>
  <c r="V26" i="1"/>
  <c r="V32" i="1" s="1"/>
  <c r="M26" i="1"/>
  <c r="U24" i="1"/>
  <c r="U469" i="1" s="1"/>
  <c r="U23" i="1"/>
  <c r="W22" i="1"/>
  <c r="W23" i="1" s="1"/>
  <c r="V22" i="1"/>
  <c r="V471" i="1" s="1"/>
  <c r="M22" i="1"/>
  <c r="H10" i="1"/>
  <c r="F10" i="1"/>
  <c r="F9" i="1"/>
  <c r="A9" i="1"/>
  <c r="A10" i="1" s="1"/>
  <c r="D7" i="1"/>
  <c r="N6" i="1"/>
  <c r="M2" i="1"/>
  <c r="W79" i="1" l="1"/>
  <c r="W210" i="1"/>
  <c r="W88" i="1"/>
  <c r="W100" i="1"/>
  <c r="W149" i="1"/>
  <c r="V265" i="1"/>
  <c r="V266" i="1"/>
  <c r="W263" i="1"/>
  <c r="W265" i="1" s="1"/>
  <c r="H9" i="1"/>
  <c r="U473" i="1"/>
  <c r="V24" i="1"/>
  <c r="W29" i="1"/>
  <c r="W32" i="1" s="1"/>
  <c r="W55" i="1"/>
  <c r="W59" i="1" s="1"/>
  <c r="V80" i="1"/>
  <c r="V89" i="1"/>
  <c r="V101" i="1"/>
  <c r="V114" i="1"/>
  <c r="W118" i="1"/>
  <c r="W121" i="1" s="1"/>
  <c r="F479" i="1"/>
  <c r="W126" i="1"/>
  <c r="W129" i="1" s="1"/>
  <c r="V129" i="1"/>
  <c r="W136" i="1"/>
  <c r="W137" i="1" s="1"/>
  <c r="V156" i="1"/>
  <c r="W154" i="1"/>
  <c r="W155" i="1" s="1"/>
  <c r="V161" i="1"/>
  <c r="V186" i="1"/>
  <c r="V187" i="1"/>
  <c r="V210" i="1"/>
  <c r="V215" i="1"/>
  <c r="W213" i="1"/>
  <c r="W214" i="1" s="1"/>
  <c r="W234" i="1"/>
  <c r="V243" i="1"/>
  <c r="V249" i="1"/>
  <c r="W269" i="1"/>
  <c r="W270" i="1" s="1"/>
  <c r="V297" i="1"/>
  <c r="V303" i="1"/>
  <c r="V302" i="1"/>
  <c r="V307" i="1"/>
  <c r="W305" i="1"/>
  <c r="W306" i="1" s="1"/>
  <c r="N479" i="1"/>
  <c r="W314" i="1"/>
  <c r="W318" i="1" s="1"/>
  <c r="V319" i="1"/>
  <c r="V330" i="1"/>
  <c r="W372" i="1"/>
  <c r="W388" i="1"/>
  <c r="V395" i="1"/>
  <c r="V416" i="1"/>
  <c r="V422" i="1"/>
  <c r="V421" i="1"/>
  <c r="V431" i="1"/>
  <c r="W424" i="1"/>
  <c r="W430" i="1" s="1"/>
  <c r="V430" i="1"/>
  <c r="V435" i="1"/>
  <c r="V436" i="1"/>
  <c r="W433" i="1"/>
  <c r="W435" i="1" s="1"/>
  <c r="R479" i="1"/>
  <c r="V442" i="1"/>
  <c r="V448" i="1"/>
  <c r="V454" i="1"/>
  <c r="V468" i="1"/>
  <c r="W466" i="1"/>
  <c r="W467" i="1" s="1"/>
  <c r="H479" i="1"/>
  <c r="V260" i="1"/>
  <c r="D479" i="1"/>
  <c r="J9" i="1"/>
  <c r="V23" i="1"/>
  <c r="V60" i="1"/>
  <c r="G479" i="1"/>
  <c r="V138" i="1"/>
  <c r="V149" i="1"/>
  <c r="I479" i="1"/>
  <c r="V192" i="1"/>
  <c r="V221" i="1"/>
  <c r="V231" i="1"/>
  <c r="W237" i="1"/>
  <c r="V238" i="1"/>
  <c r="W297" i="1"/>
  <c r="V374" i="1"/>
  <c r="W371" i="1"/>
  <c r="W374" i="1" s="1"/>
  <c r="V385" i="1"/>
  <c r="V384" i="1"/>
  <c r="W394" i="1"/>
  <c r="W440" i="1"/>
  <c r="W442" i="1" s="1"/>
  <c r="V150" i="1"/>
  <c r="V270" i="1"/>
  <c r="V271" i="1"/>
  <c r="V369" i="1"/>
  <c r="W367" i="1"/>
  <c r="W368" i="1" s="1"/>
  <c r="B479" i="1"/>
  <c r="V470" i="1"/>
  <c r="V472" i="1" s="1"/>
  <c r="E479" i="1"/>
  <c r="V244" i="1"/>
  <c r="K479" i="1"/>
  <c r="V261" i="1"/>
  <c r="W276" i="1"/>
  <c r="V298" i="1"/>
  <c r="V311" i="1"/>
  <c r="W309" i="1"/>
  <c r="W310" i="1" s="1"/>
  <c r="V331" i="1"/>
  <c r="O479" i="1"/>
  <c r="V357" i="1"/>
  <c r="V358" i="1"/>
  <c r="W344" i="1"/>
  <c r="W357" i="1" s="1"/>
  <c r="W416" i="1"/>
  <c r="S479" i="1"/>
  <c r="V464" i="1"/>
  <c r="W462" i="1"/>
  <c r="W463" i="1" s="1"/>
  <c r="P479" i="1"/>
  <c r="V168" i="1"/>
  <c r="V250" i="1"/>
  <c r="V449" i="1"/>
  <c r="M479" i="1"/>
  <c r="Q479" i="1"/>
  <c r="V211" i="1"/>
  <c r="W246" i="1"/>
  <c r="W249" i="1" s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W474" i="1" l="1"/>
  <c r="V469" i="1"/>
  <c r="V473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<sst xmlns="http://schemas.openxmlformats.org/spreadsheetml/2006/main" count="1693" uniqueCount="637">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</sst>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45211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Четверг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0.375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80</v>
      </c>
      <c r="V104" s="309">
        <f t="shared" si="6"/>
        <v>81</v>
      </c>
      <c r="W104" s="37">
        <f>IFERROR(IF(V104=0,"",ROUNDUP(V104/H104,0)*0.02175),"")</f>
        <v>0.21749999999999997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9.8765432098765444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10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0.21749999999999997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80</v>
      </c>
      <c r="V114" s="310">
        <f>IFERROR(SUM(V103:V112),"0")</f>
        <v>81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275</v>
      </c>
      <c r="V410" s="309">
        <f t="shared" si="18"/>
        <v>279.84000000000003</v>
      </c>
      <c r="W410" s="37">
        <f>IFERROR(IF(V410=0,"",ROUNDUP(V410/H410,0)*0.01196),"")</f>
        <v>0.63388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52.083333333333329</v>
      </c>
      <c r="V416" s="310">
        <f>IFERROR(V407/H407,"0")+IFERROR(V408/H408,"0")+IFERROR(V409/H409,"0")+IFERROR(V410/H410,"0")+IFERROR(V411/H411,"0")+IFERROR(V412/H412,"0")+IFERROR(V413/H413,"0")+IFERROR(V414/H414,"0")+IFERROR(V415/H415,"0")</f>
        <v>53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0.63388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275</v>
      </c>
      <c r="V417" s="310">
        <f>IFERROR(SUM(V407:V415),"0")</f>
        <v>279.84000000000003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650</v>
      </c>
      <c r="V441" s="309">
        <f>IFERROR(IF(U441="",0,CEILING((U441/$H441),1)*$H441),"")</f>
        <v>660</v>
      </c>
      <c r="W441" s="37">
        <f>IFERROR(IF(V441=0,"",ROUNDUP(V441/H441,0)*0.02175),"")</f>
        <v>1.1962499999999998</v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54.166666666666664</v>
      </c>
      <c r="V442" s="310">
        <f>IFERROR(V440/H440,"0")+IFERROR(V441/H441,"0")</f>
        <v>55</v>
      </c>
      <c r="W442" s="310">
        <f>IFERROR(IF(W440="",0,W440),"0")+IFERROR(IF(W441="",0,W441),"0")</f>
        <v>1.1962499999999998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650</v>
      </c>
      <c r="V443" s="310">
        <f>IFERROR(SUM(V440:V441),"0")</f>
        <v>660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0</v>
      </c>
      <c r="V466" s="309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0</v>
      </c>
      <c r="V467" s="310">
        <f>IFERROR(V466/H466,"0")</f>
        <v>0</v>
      </c>
      <c r="W467" s="310">
        <f>IFERROR(IF(W466="",0,W466),"0")</f>
        <v>0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0</v>
      </c>
      <c r="V468" s="310">
        <f>IFERROR(SUM(V466:V466),"0")</f>
        <v>0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1005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1020.84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1055.3203703703703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1071.96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2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2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1105.3203703703703</v>
      </c>
      <c r="V472" s="310">
        <f>GrossWeightTotalR+PalletQtyTotalR*25</f>
        <v>1121.96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116.12654320987653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118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2.0476299999999998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81</v>
      </c>
      <c r="F479" s="47">
        <f>IFERROR(V125*1,"0")+IFERROR(V126*1,"0")+IFERROR(V127*1,"0")+IFERROR(V128*1,"0")</f>
        <v>0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47">
        <f>IFERROR(V253*1,"0")+IFERROR(V254*1,"0")+IFERROR(V255*1,"0")+IFERROR(V256*1,"0")+IFERROR(V257*1,"0")+IFERROR(V258*1,"0")+IFERROR(V259*1,"0")+IFERROR(V263*1,"0")+IFERROR(V264*1,"0")</f>
        <v>0</v>
      </c>
      <c r="L479" s="47">
        <f>IFERROR(V269*1,"0")+IFERROR(V273*1,"0")+IFERROR(V274*1,"0")+IFERROR(V275*1,"0")+IFERROR(V279*1,"0")+IFERROR(V283*1,"0")</f>
        <v>0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279.84000000000003</v>
      </c>
      <c r="R479" s="47">
        <f>IFERROR(V440*1,"0")+IFERROR(V441*1,"0")+IFERROR(V445*1,"0")+IFERROR(V446*1,"0")+IFERROR(V447*1,"0")+IFERROR(V451*1,"0")+IFERROR(V452*1,"0")+IFERROR(V456*1,"0")+IFERROR(V457*1,"0")</f>
        <v>660</v>
      </c>
      <c r="S479" s="47">
        <f>IFERROR(V462*1,"0")+IFERROR(V466*1,"0")</f>
        <v>0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2023-10-10T09:57:56Z</dcterms:modified>
</cp:coreProperties>
</file>