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6" i="1" l="1"/>
  <c r="U465" i="1"/>
  <c r="U467" i="1" s="1"/>
  <c r="U463" i="1"/>
  <c r="V462" i="1"/>
  <c r="U462" i="1"/>
  <c r="V461" i="1"/>
  <c r="M461" i="1"/>
  <c r="U458" i="1"/>
  <c r="U457" i="1"/>
  <c r="V456" i="1"/>
  <c r="W456" i="1" s="1"/>
  <c r="M456" i="1"/>
  <c r="V455" i="1"/>
  <c r="M455" i="1"/>
  <c r="U453" i="1"/>
  <c r="U452" i="1"/>
  <c r="V451" i="1"/>
  <c r="W451" i="1" s="1"/>
  <c r="M451" i="1"/>
  <c r="W450" i="1"/>
  <c r="V450" i="1"/>
  <c r="V449" i="1"/>
  <c r="W449" i="1" s="1"/>
  <c r="W452" i="1" s="1"/>
  <c r="M449" i="1"/>
  <c r="U447" i="1"/>
  <c r="W446" i="1"/>
  <c r="V446" i="1"/>
  <c r="U446" i="1"/>
  <c r="V445" i="1"/>
  <c r="W445" i="1" s="1"/>
  <c r="M445" i="1"/>
  <c r="V444" i="1"/>
  <c r="W444" i="1" s="1"/>
  <c r="M444" i="1"/>
  <c r="W443" i="1"/>
  <c r="V443" i="1"/>
  <c r="V447" i="1" s="1"/>
  <c r="U441" i="1"/>
  <c r="U440" i="1"/>
  <c r="W439" i="1"/>
  <c r="V439" i="1"/>
  <c r="M439" i="1"/>
  <c r="V438" i="1"/>
  <c r="M438" i="1"/>
  <c r="U434" i="1"/>
  <c r="U433" i="1"/>
  <c r="V432" i="1"/>
  <c r="W432" i="1" s="1"/>
  <c r="M432" i="1"/>
  <c r="V431" i="1"/>
  <c r="M431" i="1"/>
  <c r="U429" i="1"/>
  <c r="U428" i="1"/>
  <c r="V427" i="1"/>
  <c r="W427" i="1" s="1"/>
  <c r="W426" i="1"/>
  <c r="V426" i="1"/>
  <c r="V425" i="1"/>
  <c r="W425" i="1" s="1"/>
  <c r="W424" i="1"/>
  <c r="V424" i="1"/>
  <c r="M424" i="1"/>
  <c r="V423" i="1"/>
  <c r="W423" i="1" s="1"/>
  <c r="M423" i="1"/>
  <c r="V422" i="1"/>
  <c r="W422" i="1" s="1"/>
  <c r="M422" i="1"/>
  <c r="V420" i="1"/>
  <c r="U420" i="1"/>
  <c r="V419" i="1"/>
  <c r="U419" i="1"/>
  <c r="V418" i="1"/>
  <c r="W418" i="1" s="1"/>
  <c r="M418" i="1"/>
  <c r="W417" i="1"/>
  <c r="V417" i="1"/>
  <c r="M417" i="1"/>
  <c r="U415" i="1"/>
  <c r="U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1" i="1"/>
  <c r="U401" i="1"/>
  <c r="V400" i="1"/>
  <c r="U400" i="1"/>
  <c r="W399" i="1"/>
  <c r="W400" i="1" s="1"/>
  <c r="V399" i="1"/>
  <c r="M399" i="1"/>
  <c r="V397" i="1"/>
  <c r="U397" i="1"/>
  <c r="V396" i="1"/>
  <c r="U396" i="1"/>
  <c r="W395" i="1"/>
  <c r="W396" i="1" s="1"/>
  <c r="V395" i="1"/>
  <c r="M395" i="1"/>
  <c r="U393" i="1"/>
  <c r="U392" i="1"/>
  <c r="W391" i="1"/>
  <c r="V391" i="1"/>
  <c r="M391" i="1"/>
  <c r="V390" i="1"/>
  <c r="W390" i="1" s="1"/>
  <c r="M390" i="1"/>
  <c r="V389" i="1"/>
  <c r="W389" i="1" s="1"/>
  <c r="M389" i="1"/>
  <c r="V388" i="1"/>
  <c r="W388" i="1" s="1"/>
  <c r="W387" i="1"/>
  <c r="V387" i="1"/>
  <c r="M387" i="1"/>
  <c r="V386" i="1"/>
  <c r="W386" i="1" s="1"/>
  <c r="M386" i="1"/>
  <c r="V385" i="1"/>
  <c r="W385" i="1" s="1"/>
  <c r="M385" i="1"/>
  <c r="V383" i="1"/>
  <c r="U383" i="1"/>
  <c r="V382" i="1"/>
  <c r="U382" i="1"/>
  <c r="V381" i="1"/>
  <c r="W381" i="1" s="1"/>
  <c r="M381" i="1"/>
  <c r="W380" i="1"/>
  <c r="V380" i="1"/>
  <c r="M380" i="1"/>
  <c r="V377" i="1"/>
  <c r="U377" i="1"/>
  <c r="V376" i="1"/>
  <c r="U376" i="1"/>
  <c r="W375" i="1"/>
  <c r="W376" i="1" s="1"/>
  <c r="V375" i="1"/>
  <c r="U373" i="1"/>
  <c r="U372" i="1"/>
  <c r="W371" i="1"/>
  <c r="V371" i="1"/>
  <c r="M371" i="1"/>
  <c r="V370" i="1"/>
  <c r="W370" i="1" s="1"/>
  <c r="M370" i="1"/>
  <c r="V369" i="1"/>
  <c r="M369" i="1"/>
  <c r="V367" i="1"/>
  <c r="U367" i="1"/>
  <c r="V366" i="1"/>
  <c r="U366" i="1"/>
  <c r="V365" i="1"/>
  <c r="W365" i="1" s="1"/>
  <c r="W366" i="1" s="1"/>
  <c r="M365" i="1"/>
  <c r="U363" i="1"/>
  <c r="U362" i="1"/>
  <c r="V361" i="1"/>
  <c r="W361" i="1" s="1"/>
  <c r="M361" i="1"/>
  <c r="W360" i="1"/>
  <c r="V360" i="1"/>
  <c r="M360" i="1"/>
  <c r="W359" i="1"/>
  <c r="V359" i="1"/>
  <c r="V362" i="1" s="1"/>
  <c r="M359" i="1"/>
  <c r="V358" i="1"/>
  <c r="W358" i="1" s="1"/>
  <c r="M358" i="1"/>
  <c r="U356" i="1"/>
  <c r="U355" i="1"/>
  <c r="V354" i="1"/>
  <c r="W354" i="1" s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M342" i="1"/>
  <c r="V340" i="1"/>
  <c r="U340" i="1"/>
  <c r="V339" i="1"/>
  <c r="U339" i="1"/>
  <c r="V338" i="1"/>
  <c r="W338" i="1" s="1"/>
  <c r="M338" i="1"/>
  <c r="W337" i="1"/>
  <c r="V337" i="1"/>
  <c r="M337" i="1"/>
  <c r="V333" i="1"/>
  <c r="U333" i="1"/>
  <c r="V332" i="1"/>
  <c r="U332" i="1"/>
  <c r="W331" i="1"/>
  <c r="W332" i="1" s="1"/>
  <c r="V331" i="1"/>
  <c r="M331" i="1"/>
  <c r="V329" i="1"/>
  <c r="U329" i="1"/>
  <c r="U328" i="1"/>
  <c r="W327" i="1"/>
  <c r="V327" i="1"/>
  <c r="M327" i="1"/>
  <c r="W326" i="1"/>
  <c r="V326" i="1"/>
  <c r="M326" i="1"/>
  <c r="V325" i="1"/>
  <c r="W325" i="1" s="1"/>
  <c r="M325" i="1"/>
  <c r="V324" i="1"/>
  <c r="W324" i="1" s="1"/>
  <c r="M324" i="1"/>
  <c r="V322" i="1"/>
  <c r="U322" i="1"/>
  <c r="V321" i="1"/>
  <c r="U321" i="1"/>
  <c r="V320" i="1"/>
  <c r="W320" i="1" s="1"/>
  <c r="M320" i="1"/>
  <c r="W319" i="1"/>
  <c r="V319" i="1"/>
  <c r="M319" i="1"/>
  <c r="U317" i="1"/>
  <c r="U316" i="1"/>
  <c r="W315" i="1"/>
  <c r="V315" i="1"/>
  <c r="M315" i="1"/>
  <c r="W314" i="1"/>
  <c r="V314" i="1"/>
  <c r="V317" i="1" s="1"/>
  <c r="M314" i="1"/>
  <c r="V313" i="1"/>
  <c r="W313" i="1" s="1"/>
  <c r="M313" i="1"/>
  <c r="V312" i="1"/>
  <c r="N474" i="1" s="1"/>
  <c r="M312" i="1"/>
  <c r="V309" i="1"/>
  <c r="U309" i="1"/>
  <c r="V308" i="1"/>
  <c r="U308" i="1"/>
  <c r="V307" i="1"/>
  <c r="W307" i="1" s="1"/>
  <c r="W308" i="1" s="1"/>
  <c r="M307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M299" i="1"/>
  <c r="W298" i="1"/>
  <c r="W300" i="1" s="1"/>
  <c r="V298" i="1"/>
  <c r="M298" i="1"/>
  <c r="U296" i="1"/>
  <c r="U295" i="1"/>
  <c r="W294" i="1"/>
  <c r="V294" i="1"/>
  <c r="M294" i="1"/>
  <c r="W293" i="1"/>
  <c r="V293" i="1"/>
  <c r="M293" i="1"/>
  <c r="V292" i="1"/>
  <c r="W292" i="1" s="1"/>
  <c r="W291" i="1"/>
  <c r="V291" i="1"/>
  <c r="M291" i="1"/>
  <c r="W290" i="1"/>
  <c r="V290" i="1"/>
  <c r="M290" i="1"/>
  <c r="V289" i="1"/>
  <c r="W289" i="1" s="1"/>
  <c r="M289" i="1"/>
  <c r="V288" i="1"/>
  <c r="W288" i="1" s="1"/>
  <c r="M288" i="1"/>
  <c r="W287" i="1"/>
  <c r="V287" i="1"/>
  <c r="M287" i="1"/>
  <c r="V283" i="1"/>
  <c r="U283" i="1"/>
  <c r="V282" i="1"/>
  <c r="U282" i="1"/>
  <c r="W281" i="1"/>
  <c r="W282" i="1" s="1"/>
  <c r="V281" i="1"/>
  <c r="M281" i="1"/>
  <c r="V279" i="1"/>
  <c r="U279" i="1"/>
  <c r="V278" i="1"/>
  <c r="U278" i="1"/>
  <c r="W277" i="1"/>
  <c r="W278" i="1" s="1"/>
  <c r="V277" i="1"/>
  <c r="M277" i="1"/>
  <c r="U275" i="1"/>
  <c r="U274" i="1"/>
  <c r="W273" i="1"/>
  <c r="V273" i="1"/>
  <c r="M273" i="1"/>
  <c r="V272" i="1"/>
  <c r="V275" i="1" s="1"/>
  <c r="M272" i="1"/>
  <c r="V271" i="1"/>
  <c r="M271" i="1"/>
  <c r="U269" i="1"/>
  <c r="U268" i="1"/>
  <c r="V267" i="1"/>
  <c r="M267" i="1"/>
  <c r="U264" i="1"/>
  <c r="V263" i="1"/>
  <c r="U263" i="1"/>
  <c r="V262" i="1"/>
  <c r="W262" i="1" s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V254" i="1"/>
  <c r="W254" i="1" s="1"/>
  <c r="M254" i="1"/>
  <c r="V253" i="1"/>
  <c r="W253" i="1" s="1"/>
  <c r="W252" i="1"/>
  <c r="V252" i="1"/>
  <c r="M252" i="1"/>
  <c r="V251" i="1"/>
  <c r="V259" i="1" s="1"/>
  <c r="M251" i="1"/>
  <c r="U248" i="1"/>
  <c r="V247" i="1"/>
  <c r="U247" i="1"/>
  <c r="V246" i="1"/>
  <c r="W246" i="1" s="1"/>
  <c r="M246" i="1"/>
  <c r="V245" i="1"/>
  <c r="W245" i="1" s="1"/>
  <c r="M245" i="1"/>
  <c r="W244" i="1"/>
  <c r="W247" i="1" s="1"/>
  <c r="V244" i="1"/>
  <c r="M244" i="1"/>
  <c r="U242" i="1"/>
  <c r="U241" i="1"/>
  <c r="W240" i="1"/>
  <c r="V240" i="1"/>
  <c r="M240" i="1"/>
  <c r="V239" i="1"/>
  <c r="V242" i="1" s="1"/>
  <c r="V238" i="1"/>
  <c r="W238" i="1" s="1"/>
  <c r="U236" i="1"/>
  <c r="U235" i="1"/>
  <c r="W234" i="1"/>
  <c r="V234" i="1"/>
  <c r="M234" i="1"/>
  <c r="W233" i="1"/>
  <c r="V233" i="1"/>
  <c r="V236" i="1" s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W226" i="1"/>
  <c r="V226" i="1"/>
  <c r="M226" i="1"/>
  <c r="W225" i="1"/>
  <c r="V225" i="1"/>
  <c r="V228" i="1" s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W218" i="1"/>
  <c r="V218" i="1"/>
  <c r="M218" i="1"/>
  <c r="W217" i="1"/>
  <c r="V217" i="1"/>
  <c r="V220" i="1" s="1"/>
  <c r="M217" i="1"/>
  <c r="V216" i="1"/>
  <c r="W216" i="1" s="1"/>
  <c r="M216" i="1"/>
  <c r="V215" i="1"/>
  <c r="W215" i="1" s="1"/>
  <c r="M215" i="1"/>
  <c r="V213" i="1"/>
  <c r="U213" i="1"/>
  <c r="V212" i="1"/>
  <c r="U212" i="1"/>
  <c r="V211" i="1"/>
  <c r="W211" i="1" s="1"/>
  <c r="W212" i="1" s="1"/>
  <c r="M211" i="1"/>
  <c r="U209" i="1"/>
  <c r="U208" i="1"/>
  <c r="V207" i="1"/>
  <c r="W207" i="1" s="1"/>
  <c r="M207" i="1"/>
  <c r="W206" i="1"/>
  <c r="V206" i="1"/>
  <c r="M206" i="1"/>
  <c r="W205" i="1"/>
  <c r="V205" i="1"/>
  <c r="M205" i="1"/>
  <c r="V204" i="1"/>
  <c r="W204" i="1" s="1"/>
  <c r="M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W193" i="1"/>
  <c r="W208" i="1" s="1"/>
  <c r="V193" i="1"/>
  <c r="V208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V182" i="1"/>
  <c r="W182" i="1" s="1"/>
  <c r="M182" i="1"/>
  <c r="W181" i="1"/>
  <c r="V181" i="1"/>
  <c r="M181" i="1"/>
  <c r="W180" i="1"/>
  <c r="V180" i="1"/>
  <c r="M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V171" i="1"/>
  <c r="V184" i="1" s="1"/>
  <c r="M171" i="1"/>
  <c r="V170" i="1"/>
  <c r="W170" i="1" s="1"/>
  <c r="M170" i="1"/>
  <c r="W169" i="1"/>
  <c r="V169" i="1"/>
  <c r="W168" i="1"/>
  <c r="V168" i="1"/>
  <c r="M168" i="1"/>
  <c r="U166" i="1"/>
  <c r="U165" i="1"/>
  <c r="W164" i="1"/>
  <c r="V164" i="1"/>
  <c r="M164" i="1"/>
  <c r="V163" i="1"/>
  <c r="W163" i="1" s="1"/>
  <c r="M163" i="1"/>
  <c r="W162" i="1"/>
  <c r="V162" i="1"/>
  <c r="M162" i="1"/>
  <c r="W161" i="1"/>
  <c r="W165" i="1" s="1"/>
  <c r="V161" i="1"/>
  <c r="V165" i="1" s="1"/>
  <c r="M161" i="1"/>
  <c r="U159" i="1"/>
  <c r="U158" i="1"/>
  <c r="W157" i="1"/>
  <c r="V157" i="1"/>
  <c r="M157" i="1"/>
  <c r="V156" i="1"/>
  <c r="V158" i="1" s="1"/>
  <c r="V154" i="1"/>
  <c r="U154" i="1"/>
  <c r="V153" i="1"/>
  <c r="U153" i="1"/>
  <c r="V152" i="1"/>
  <c r="W152" i="1" s="1"/>
  <c r="M152" i="1"/>
  <c r="W151" i="1"/>
  <c r="W153" i="1" s="1"/>
  <c r="V151" i="1"/>
  <c r="M151" i="1"/>
  <c r="U148" i="1"/>
  <c r="U147" i="1"/>
  <c r="W146" i="1"/>
  <c r="V146" i="1"/>
  <c r="M146" i="1"/>
  <c r="W145" i="1"/>
  <c r="V145" i="1"/>
  <c r="M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W140" i="1"/>
  <c r="V140" i="1"/>
  <c r="M140" i="1"/>
  <c r="V139" i="1"/>
  <c r="V147" i="1" s="1"/>
  <c r="M139" i="1"/>
  <c r="U136" i="1"/>
  <c r="U135" i="1"/>
  <c r="V134" i="1"/>
  <c r="V135" i="1" s="1"/>
  <c r="M134" i="1"/>
  <c r="W133" i="1"/>
  <c r="V133" i="1"/>
  <c r="M133" i="1"/>
  <c r="W132" i="1"/>
  <c r="V132" i="1"/>
  <c r="M132" i="1"/>
  <c r="U128" i="1"/>
  <c r="U127" i="1"/>
  <c r="W126" i="1"/>
  <c r="V126" i="1"/>
  <c r="M126" i="1"/>
  <c r="W125" i="1"/>
  <c r="V125" i="1"/>
  <c r="M125" i="1"/>
  <c r="V124" i="1"/>
  <c r="W124" i="1" s="1"/>
  <c r="M124" i="1"/>
  <c r="W123" i="1"/>
  <c r="V123" i="1"/>
  <c r="M123" i="1"/>
  <c r="U120" i="1"/>
  <c r="U119" i="1"/>
  <c r="W118" i="1"/>
  <c r="V118" i="1"/>
  <c r="W117" i="1"/>
  <c r="V117" i="1"/>
  <c r="M117" i="1"/>
  <c r="V116" i="1"/>
  <c r="W116" i="1" s="1"/>
  <c r="W115" i="1"/>
  <c r="V115" i="1"/>
  <c r="M115" i="1"/>
  <c r="W114" i="1"/>
  <c r="W119" i="1" s="1"/>
  <c r="V114" i="1"/>
  <c r="V120" i="1" s="1"/>
  <c r="M114" i="1"/>
  <c r="U112" i="1"/>
  <c r="U111" i="1"/>
  <c r="W110" i="1"/>
  <c r="V110" i="1"/>
  <c r="W109" i="1"/>
  <c r="V109" i="1"/>
  <c r="M109" i="1"/>
  <c r="W108" i="1"/>
  <c r="V108" i="1"/>
  <c r="V107" i="1"/>
  <c r="W107" i="1" s="1"/>
  <c r="W106" i="1"/>
  <c r="V106" i="1"/>
  <c r="V105" i="1"/>
  <c r="W105" i="1" s="1"/>
  <c r="M105" i="1"/>
  <c r="W104" i="1"/>
  <c r="V104" i="1"/>
  <c r="M104" i="1"/>
  <c r="W103" i="1"/>
  <c r="V103" i="1"/>
  <c r="V102" i="1"/>
  <c r="V111" i="1" s="1"/>
  <c r="U100" i="1"/>
  <c r="U99" i="1"/>
  <c r="W98" i="1"/>
  <c r="V98" i="1"/>
  <c r="M98" i="1"/>
  <c r="W97" i="1"/>
  <c r="V97" i="1"/>
  <c r="M97" i="1"/>
  <c r="W96" i="1"/>
  <c r="V96" i="1"/>
  <c r="M96" i="1"/>
  <c r="V95" i="1"/>
  <c r="W95" i="1" s="1"/>
  <c r="M95" i="1"/>
  <c r="W94" i="1"/>
  <c r="V94" i="1"/>
  <c r="M94" i="1"/>
  <c r="W93" i="1"/>
  <c r="V93" i="1"/>
  <c r="M93" i="1"/>
  <c r="W92" i="1"/>
  <c r="V92" i="1"/>
  <c r="M92" i="1"/>
  <c r="V91" i="1"/>
  <c r="V100" i="1" s="1"/>
  <c r="M91" i="1"/>
  <c r="W90" i="1"/>
  <c r="V90" i="1"/>
  <c r="M90" i="1"/>
  <c r="U88" i="1"/>
  <c r="U87" i="1"/>
  <c r="W86" i="1"/>
  <c r="V86" i="1"/>
  <c r="M86" i="1"/>
  <c r="W85" i="1"/>
  <c r="V85" i="1"/>
  <c r="M85" i="1"/>
  <c r="W84" i="1"/>
  <c r="V84" i="1"/>
  <c r="W83" i="1"/>
  <c r="V83" i="1"/>
  <c r="W82" i="1"/>
  <c r="V82" i="1"/>
  <c r="M82" i="1"/>
  <c r="V81" i="1"/>
  <c r="V88" i="1" s="1"/>
  <c r="U79" i="1"/>
  <c r="U78" i="1"/>
  <c r="W77" i="1"/>
  <c r="V77" i="1"/>
  <c r="M77" i="1"/>
  <c r="W76" i="1"/>
  <c r="V76" i="1"/>
  <c r="M76" i="1"/>
  <c r="W75" i="1"/>
  <c r="V75" i="1"/>
  <c r="M75" i="1"/>
  <c r="V74" i="1"/>
  <c r="W74" i="1" s="1"/>
  <c r="M74" i="1"/>
  <c r="W73" i="1"/>
  <c r="V73" i="1"/>
  <c r="M73" i="1"/>
  <c r="W72" i="1"/>
  <c r="V72" i="1"/>
  <c r="M72" i="1"/>
  <c r="W71" i="1"/>
  <c r="V71" i="1"/>
  <c r="M71" i="1"/>
  <c r="V70" i="1"/>
  <c r="W70" i="1" s="1"/>
  <c r="M70" i="1"/>
  <c r="W69" i="1"/>
  <c r="V69" i="1"/>
  <c r="M69" i="1"/>
  <c r="W68" i="1"/>
  <c r="V68" i="1"/>
  <c r="M68" i="1"/>
  <c r="W67" i="1"/>
  <c r="V67" i="1"/>
  <c r="M67" i="1"/>
  <c r="V66" i="1"/>
  <c r="W66" i="1" s="1"/>
  <c r="M66" i="1"/>
  <c r="W65" i="1"/>
  <c r="V65" i="1"/>
  <c r="M65" i="1"/>
  <c r="W64" i="1"/>
  <c r="V64" i="1"/>
  <c r="M64" i="1"/>
  <c r="W63" i="1"/>
  <c r="V63" i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W50" i="1"/>
  <c r="V50" i="1"/>
  <c r="M50" i="1"/>
  <c r="W49" i="1"/>
  <c r="W51" i="1" s="1"/>
  <c r="V49" i="1"/>
  <c r="C474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W30" i="1"/>
  <c r="V30" i="1"/>
  <c r="M30" i="1"/>
  <c r="V29" i="1"/>
  <c r="W29" i="1" s="1"/>
  <c r="M29" i="1"/>
  <c r="W28" i="1"/>
  <c r="V28" i="1"/>
  <c r="M28" i="1"/>
  <c r="W27" i="1"/>
  <c r="V27" i="1"/>
  <c r="M27" i="1"/>
  <c r="W26" i="1"/>
  <c r="W32" i="1" s="1"/>
  <c r="V26" i="1"/>
  <c r="V32" i="1" s="1"/>
  <c r="M26" i="1"/>
  <c r="U24" i="1"/>
  <c r="U464" i="1" s="1"/>
  <c r="U23" i="1"/>
  <c r="W22" i="1"/>
  <c r="W23" i="1" s="1"/>
  <c r="V22" i="1"/>
  <c r="V466" i="1" s="1"/>
  <c r="M22" i="1"/>
  <c r="H10" i="1"/>
  <c r="F10" i="1"/>
  <c r="F9" i="1"/>
  <c r="A9" i="1"/>
  <c r="A10" i="1" s="1"/>
  <c r="D7" i="1"/>
  <c r="N6" i="1"/>
  <c r="M2" i="1"/>
  <c r="W78" i="1" l="1"/>
  <c r="W127" i="1"/>
  <c r="V33" i="1"/>
  <c r="V269" i="1"/>
  <c r="W267" i="1"/>
  <c r="W268" i="1" s="1"/>
  <c r="D474" i="1"/>
  <c r="V78" i="1"/>
  <c r="V99" i="1"/>
  <c r="V119" i="1"/>
  <c r="V128" i="1"/>
  <c r="W295" i="1"/>
  <c r="V296" i="1"/>
  <c r="W414" i="1"/>
  <c r="H9" i="1"/>
  <c r="U468" i="1"/>
  <c r="V24" i="1"/>
  <c r="W55" i="1"/>
  <c r="W59" i="1" s="1"/>
  <c r="W81" i="1"/>
  <c r="W87" i="1" s="1"/>
  <c r="W91" i="1"/>
  <c r="W99" i="1" s="1"/>
  <c r="W102" i="1"/>
  <c r="W111" i="1" s="1"/>
  <c r="V112" i="1"/>
  <c r="F474" i="1"/>
  <c r="V127" i="1"/>
  <c r="W134" i="1"/>
  <c r="W135" i="1" s="1"/>
  <c r="W139" i="1"/>
  <c r="W147" i="1" s="1"/>
  <c r="V148" i="1"/>
  <c r="W156" i="1"/>
  <c r="W158" i="1" s="1"/>
  <c r="V185" i="1"/>
  <c r="W171" i="1"/>
  <c r="W184" i="1" s="1"/>
  <c r="W228" i="1"/>
  <c r="V229" i="1"/>
  <c r="W239" i="1"/>
  <c r="V248" i="1"/>
  <c r="W272" i="1"/>
  <c r="W321" i="1"/>
  <c r="W328" i="1"/>
  <c r="O474" i="1"/>
  <c r="V355" i="1"/>
  <c r="W362" i="1"/>
  <c r="V363" i="1"/>
  <c r="V372" i="1"/>
  <c r="V428" i="1"/>
  <c r="V434" i="1"/>
  <c r="V433" i="1"/>
  <c r="R474" i="1"/>
  <c r="V440" i="1"/>
  <c r="V441" i="1"/>
  <c r="W438" i="1"/>
  <c r="W440" i="1" s="1"/>
  <c r="V452" i="1"/>
  <c r="V458" i="1"/>
  <c r="V457" i="1"/>
  <c r="S474" i="1"/>
  <c r="V463" i="1"/>
  <c r="W461" i="1"/>
  <c r="W462" i="1" s="1"/>
  <c r="H474" i="1"/>
  <c r="V87" i="1"/>
  <c r="V258" i="1"/>
  <c r="J9" i="1"/>
  <c r="V23" i="1"/>
  <c r="V60" i="1"/>
  <c r="G474" i="1"/>
  <c r="V136" i="1"/>
  <c r="V166" i="1"/>
  <c r="V268" i="1"/>
  <c r="V274" i="1"/>
  <c r="W271" i="1"/>
  <c r="W274" i="1" s="1"/>
  <c r="W339" i="1"/>
  <c r="V356" i="1"/>
  <c r="W382" i="1"/>
  <c r="W392" i="1"/>
  <c r="W419" i="1"/>
  <c r="W428" i="1"/>
  <c r="L474" i="1"/>
  <c r="V159" i="1"/>
  <c r="K474" i="1"/>
  <c r="W251" i="1"/>
  <c r="W258" i="1" s="1"/>
  <c r="B474" i="1"/>
  <c r="V465" i="1"/>
  <c r="V467" i="1" s="1"/>
  <c r="E474" i="1"/>
  <c r="V79" i="1"/>
  <c r="I474" i="1"/>
  <c r="V189" i="1"/>
  <c r="V190" i="1"/>
  <c r="W187" i="1"/>
  <c r="W189" i="1" s="1"/>
  <c r="J474" i="1"/>
  <c r="V209" i="1"/>
  <c r="W219" i="1"/>
  <c r="W235" i="1"/>
  <c r="W241" i="1"/>
  <c r="M474" i="1"/>
  <c r="V393" i="1"/>
  <c r="Q474" i="1"/>
  <c r="V415" i="1"/>
  <c r="V429" i="1"/>
  <c r="V453" i="1"/>
  <c r="P474" i="1"/>
  <c r="V219" i="1"/>
  <c r="V235" i="1"/>
  <c r="V241" i="1"/>
  <c r="V295" i="1"/>
  <c r="V316" i="1"/>
  <c r="V328" i="1"/>
  <c r="V373" i="1"/>
  <c r="V392" i="1"/>
  <c r="V414" i="1"/>
  <c r="W261" i="1"/>
  <c r="W263" i="1" s="1"/>
  <c r="W312" i="1"/>
  <c r="W316" i="1" s="1"/>
  <c r="W342" i="1"/>
  <c r="W355" i="1" s="1"/>
  <c r="W369" i="1"/>
  <c r="W372" i="1" s="1"/>
  <c r="W431" i="1"/>
  <c r="W433" i="1" s="1"/>
  <c r="W455" i="1"/>
  <c r="W457" i="1" s="1"/>
  <c r="W469" i="1" l="1"/>
  <c r="V464" i="1"/>
  <c r="V468" i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<sst xmlns="http://schemas.openxmlformats.org/spreadsheetml/2006/main" count="1677" uniqueCount="631">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</sst>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 t="s">
        <v>630</v>
      </c>
      <c r="I5" s="636"/>
      <c r="J5" s="636"/>
      <c r="K5" s="634"/>
      <c r="M5" s="25" t="s">
        <v>10</v>
      </c>
      <c r="N5" s="629">
        <v>45213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Суббота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0.45833333333333331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0</v>
      </c>
      <c r="V49" s="307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0</v>
      </c>
      <c r="V51" s="308">
        <f>IFERROR(V49/H49,"0")+IFERROR(V50/H50,"0")</f>
        <v>0</v>
      </c>
      <c r="W51" s="308">
        <f>IFERROR(IF(W49="",0,W49),"0")+IFERROR(IF(W50="",0,W50),"0")</f>
        <v>0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0</v>
      </c>
      <c r="V52" s="308">
        <f>IFERROR(SUM(V49:V50),"0")</f>
        <v>0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0</v>
      </c>
      <c r="V59" s="308">
        <f>IFERROR(V55/H55,"0")+IFERROR(V56/H56,"0")+IFERROR(V57/H57,"0")+IFERROR(V58/H58,"0")</f>
        <v>0</v>
      </c>
      <c r="W59" s="308">
        <f>IFERROR(IF(W55="",0,W55),"0")+IFERROR(IF(W56="",0,W56),"0")+IFERROR(IF(W57="",0,W57),"0")+IFERROR(IF(W58="",0,W58),"0")</f>
        <v>0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0</v>
      </c>
      <c r="V60" s="308">
        <f>IFERROR(SUM(V55:V58),"0")</f>
        <v>0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0</v>
      </c>
      <c r="V63" s="307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0</v>
      </c>
      <c r="V79" s="308">
        <f>IFERROR(SUM(V63:V77),"0")</f>
        <v>0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IFERROR(IF(V94=0,"",ROUNDUP(V94/H94,0)*0.02175),"")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0</v>
      </c>
      <c r="V100" s="308">
        <f>IFERROR(SUM(V90:V98),"0")</f>
        <v>0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0</v>
      </c>
      <c r="V111" s="308">
        <f>IFERROR(V102/H102,"0")+IFERROR(V103/H103,"0")+IFERROR(V104/H104,"0")+IFERROR(V105/H105,"0")+IFERROR(V106/H106,"0")+IFERROR(V107/H107,"0")+IFERROR(V108/H108,"0")+IFERROR(V109/H109,"0")+IFERROR(V110/H110,"0")</f>
        <v>0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0</v>
      </c>
      <c r="V112" s="308">
        <f>IFERROR(SUM(V102:V110),"0")</f>
        <v>0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IFERROR(IF(V125=0,"",ROUNDUP(V125/H125,0)*0.00753),"")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0</v>
      </c>
      <c r="V127" s="308">
        <f>IFERROR(V123/H123,"0")+IFERROR(V124/H124,"0")+IFERROR(V125/H125,"0")+IFERROR(V126/H126,"0")</f>
        <v>0</v>
      </c>
      <c r="W127" s="308">
        <f>IFERROR(IF(W123="",0,W123),"0")+IFERROR(IF(W124="",0,W124),"0")+IFERROR(IF(W125="",0,W125),"0")+IFERROR(IF(W126="",0,W126),"0")</f>
        <v>0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0</v>
      </c>
      <c r="V128" s="308">
        <f>IFERROR(SUM(V123:V126),"0")</f>
        <v>0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0</v>
      </c>
      <c r="V185" s="308">
        <f>IFERROR(SUM(V168:V183),"0")</f>
        <v>0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100</v>
      </c>
      <c r="V215" s="307">
        <f>IFERROR(IF(U215="",0,CEILING((U215/$H215),1)*$H215),"")</f>
        <v>100.80000000000001</v>
      </c>
      <c r="W215" s="37">
        <f>IFERROR(IF(V215=0,"",ROUNDUP(V215/H215,0)*0.00753),"")</f>
        <v>0.18071999999999999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23.80952380952381</v>
      </c>
      <c r="V219" s="308">
        <f>IFERROR(V215/H215,"0")+IFERROR(V216/H216,"0")+IFERROR(V217/H217,"0")+IFERROR(V218/H218,"0")</f>
        <v>24</v>
      </c>
      <c r="W219" s="308">
        <f>IFERROR(IF(W215="",0,W215),"0")+IFERROR(IF(W216="",0,W216),"0")+IFERROR(IF(W217="",0,W217),"0")+IFERROR(IF(W218="",0,W218),"0")</f>
        <v>0.18071999999999999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100</v>
      </c>
      <c r="V220" s="308">
        <f>IFERROR(SUM(V215:V218),"0")</f>
        <v>100.80000000000001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400</v>
      </c>
      <c r="V231" s="307">
        <f>IFERROR(IF(U231="",0,CEILING((U231/$H231),1)*$H231),"")</f>
        <v>403.20000000000005</v>
      </c>
      <c r="W231" s="37">
        <f>IFERROR(IF(V231=0,"",ROUNDUP(V231/H231,0)*0.02175),"")</f>
        <v>1.044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200</v>
      </c>
      <c r="V232" s="307">
        <f>IFERROR(IF(U232="",0,CEILING((U232/$H232),1)*$H232),"")</f>
        <v>202.79999999999998</v>
      </c>
      <c r="W232" s="37">
        <f>IFERROR(IF(V232=0,"",ROUNDUP(V232/H232,0)*0.02175),"")</f>
        <v>0.5655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73.260073260073256</v>
      </c>
      <c r="V235" s="308">
        <f>IFERROR(V231/H231,"0")+IFERROR(V232/H232,"0")+IFERROR(V233/H233,"0")+IFERROR(V234/H234,"0")</f>
        <v>74</v>
      </c>
      <c r="W235" s="308">
        <f>IFERROR(IF(W231="",0,W231),"0")+IFERROR(IF(W232="",0,W232),"0")+IFERROR(IF(W233="",0,W233),"0")+IFERROR(IF(W234="",0,W234),"0")</f>
        <v>1.6095000000000002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600</v>
      </c>
      <c r="V236" s="308">
        <f>IFERROR(SUM(V231:V234),"0")</f>
        <v>606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8.5</v>
      </c>
      <c r="V240" s="307">
        <f>IFERROR(IF(U240="",0,CEILING((U240/$H240),1)*$H240),"")</f>
        <v>10.199999999999999</v>
      </c>
      <c r="W240" s="37">
        <f>IFERROR(IF(V240=0,"",ROUNDUP(V240/H240,0)*0.00753),"")</f>
        <v>3.0120000000000001E-2</v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3.3333333333333335</v>
      </c>
      <c r="V241" s="308">
        <f>IFERROR(V238/H238,"0")+IFERROR(V239/H239,"0")+IFERROR(V240/H240,"0")</f>
        <v>4</v>
      </c>
      <c r="W241" s="308">
        <f>IFERROR(IF(W238="",0,W238),"0")+IFERROR(IF(W239="",0,W239),"0")+IFERROR(IF(W240="",0,W240),"0")</f>
        <v>3.0120000000000001E-2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8.5</v>
      </c>
      <c r="V242" s="308">
        <f>IFERROR(SUM(V238:V240),"0")</f>
        <v>10.199999999999999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0</v>
      </c>
      <c r="V271" s="307">
        <f>IFERROR(IF(U271="",0,CEILING((U271/$H271),1)*$H271),"")</f>
        <v>0</v>
      </c>
      <c r="W271" s="37" t="str">
        <f>IFERROR(IF(V271=0,"",ROUNDUP(V271/H271,0)*0.02175),"")</f>
        <v/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0</v>
      </c>
      <c r="V274" s="308">
        <f>IFERROR(V271/H271,"0")+IFERROR(V272/H272,"0")+IFERROR(V273/H273,"0")</f>
        <v>0</v>
      </c>
      <c r="W274" s="308">
        <f>IFERROR(IF(W271="",0,W271),"0")+IFERROR(IF(W272="",0,W272),"0")+IFERROR(IF(W273="",0,W273),"0")</f>
        <v>0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0</v>
      </c>
      <c r="V275" s="308">
        <f>IFERROR(SUM(V271:V273),"0")</f>
        <v>0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0</v>
      </c>
      <c r="V288" s="307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2000</v>
      </c>
      <c r="V289" s="307">
        <f t="shared" si="14"/>
        <v>2010</v>
      </c>
      <c r="W289" s="37">
        <f>IFERROR(IF(V289=0,"",ROUNDUP(V289/H289,0)*0.02175),"")</f>
        <v>2.9144999999999999</v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133.33333333333334</v>
      </c>
      <c r="V295" s="308">
        <f>IFERROR(V287/H287,"0")+IFERROR(V288/H288,"0")+IFERROR(V289/H289,"0")+IFERROR(V290/H290,"0")+IFERROR(V291/H291,"0")+IFERROR(V292/H292,"0")+IFERROR(V293/H293,"0")+IFERROR(V294/H294,"0")</f>
        <v>134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2.9144999999999999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2000</v>
      </c>
      <c r="V296" s="308">
        <f>IFERROR(SUM(V287:V294),"0")</f>
        <v>2010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0</v>
      </c>
      <c r="V298" s="307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0</v>
      </c>
      <c r="V300" s="308">
        <f>IFERROR(V298/H298,"0")+IFERROR(V299/H299,"0")</f>
        <v>0</v>
      </c>
      <c r="W300" s="308">
        <f>IFERROR(IF(W298="",0,W298),"0")+IFERROR(IF(W299="",0,W299),"0")</f>
        <v>0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0</v>
      </c>
      <c r="V301" s="308">
        <f>IFERROR(SUM(V298:V299),"0")</f>
        <v>0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0</v>
      </c>
      <c r="V303" s="307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0</v>
      </c>
      <c r="V305" s="308">
        <f>IFERROR(SUM(V303:V303),"0")</f>
        <v>0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350</v>
      </c>
      <c r="V307" s="307">
        <f>IFERROR(IF(U307="",0,CEILING((U307/$H307),1)*$H307),"")</f>
        <v>351</v>
      </c>
      <c r="W307" s="37">
        <f>IFERROR(IF(V307=0,"",ROUNDUP(V307/H307,0)*0.02175),"")</f>
        <v>0.9787499999999999</v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44.871794871794876</v>
      </c>
      <c r="V308" s="308">
        <f>IFERROR(V307/H307,"0")</f>
        <v>45</v>
      </c>
      <c r="W308" s="308">
        <f>IFERROR(IF(W307="",0,W307),"0")</f>
        <v>0.9787499999999999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350</v>
      </c>
      <c r="V309" s="308">
        <f>IFERROR(SUM(V307:V307),"0")</f>
        <v>351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600</v>
      </c>
      <c r="V342" s="307">
        <f t="shared" ref="V342:V354" si="15">IFERROR(IF(U342="",0,CEILING((U342/$H342),1)*$H342),"")</f>
        <v>600.6</v>
      </c>
      <c r="W342" s="37">
        <f>IFERROR(IF(V342=0,"",ROUNDUP(V342/H342,0)*0.00753),"")</f>
        <v>1.0767900000000001</v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0</v>
      </c>
      <c r="V344" s="307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0</v>
      </c>
      <c r="V347" s="307">
        <f t="shared" si="15"/>
        <v>0</v>
      </c>
      <c r="W347" s="37" t="str">
        <f t="shared" si="16"/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142.85714285714286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143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1.0767900000000001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600</v>
      </c>
      <c r="V356" s="308">
        <f>IFERROR(SUM(V342:V354),"0")</f>
        <v>600.6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950</v>
      </c>
      <c r="V385" s="307">
        <f t="shared" ref="V385:V391" si="17">IFERROR(IF(U385="",0,CEILING((U385/$H385),1)*$H385),"")</f>
        <v>953.40000000000009</v>
      </c>
      <c r="W385" s="37">
        <f>IFERROR(IF(V385=0,"",ROUNDUP(V385/H385,0)*0.00753),"")</f>
        <v>1.7093100000000001</v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226.19047619047618</v>
      </c>
      <c r="V392" s="308">
        <f>IFERROR(V385/H385,"0")+IFERROR(V386/H386,"0")+IFERROR(V387/H387,"0")+IFERROR(V388/H388,"0")+IFERROR(V389/H389,"0")+IFERROR(V390/H390,"0")+IFERROR(V391/H391,"0")</f>
        <v>227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1.7093100000000001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950</v>
      </c>
      <c r="V393" s="308">
        <f>IFERROR(SUM(V385:V391),"0")</f>
        <v>953.40000000000009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0</v>
      </c>
      <c r="V405" s="307">
        <f t="shared" ref="V405:V413" si="18">IFERROR(IF(U405="",0,CEILING((U405/$H405),1)*$H405),"")</f>
        <v>0</v>
      </c>
      <c r="W405" s="37" t="str">
        <f>IFERROR(IF(V405=0,"",ROUNDUP(V405/H405,0)*0.01196),"")</f>
        <v/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0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0</v>
      </c>
      <c r="V415" s="308">
        <f>IFERROR(SUM(V405:V413),"0")</f>
        <v>0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200</v>
      </c>
      <c r="V417" s="307">
        <f>IFERROR(IF(U417="",0,CEILING((U417/$H417),1)*$H417),"")</f>
        <v>200.64000000000001</v>
      </c>
      <c r="W417" s="37">
        <f>IFERROR(IF(V417=0,"",ROUNDUP(V417/H417,0)*0.01196),"")</f>
        <v>0.45448</v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37.878787878787875</v>
      </c>
      <c r="V419" s="308">
        <f>IFERROR(V417/H417,"0")+IFERROR(V418/H418,"0")</f>
        <v>38</v>
      </c>
      <c r="W419" s="308">
        <f>IFERROR(IF(W417="",0,W417),"0")+IFERROR(IF(W418="",0,W418),"0")</f>
        <v>0.45448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200</v>
      </c>
      <c r="V420" s="308">
        <f>IFERROR(SUM(V417:V418),"0")</f>
        <v>200.64000000000001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100</v>
      </c>
      <c r="V423" s="307">
        <f t="shared" si="19"/>
        <v>100.32000000000001</v>
      </c>
      <c r="W423" s="37">
        <f>IFERROR(IF(V423=0,"",ROUNDUP(V423/H423,0)*0.01196),"")</f>
        <v>0.22724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0</v>
      </c>
      <c r="V424" s="307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18.939393939393938</v>
      </c>
      <c r="V428" s="308">
        <f>IFERROR(V422/H422,"0")+IFERROR(V423/H423,"0")+IFERROR(V424/H424,"0")+IFERROR(V425/H425,"0")+IFERROR(V426/H426,"0")+IFERROR(V427/H427,"0")</f>
        <v>19</v>
      </c>
      <c r="W428" s="308">
        <f>IFERROR(IF(W422="",0,W422),"0")+IFERROR(IF(W423="",0,W423),"0")+IFERROR(IF(W424="",0,W424),"0")+IFERROR(IF(W425="",0,W425),"0")+IFERROR(IF(W426="",0,W426),"0")+IFERROR(IF(W427="",0,W427),"0")</f>
        <v>0.22724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100</v>
      </c>
      <c r="V429" s="308">
        <f>IFERROR(SUM(V422:V427),"0")</f>
        <v>100.32000000000001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300</v>
      </c>
      <c r="V449" s="307">
        <f>IFERROR(IF(U449="",0,CEILING((U449/$H449),1)*$H449),"")</f>
        <v>302.21999999999997</v>
      </c>
      <c r="W449" s="37">
        <f>IFERROR(IF(V449=0,"",ROUNDUP(V449/H449,0)*0.00753),"")</f>
        <v>0.51956999999999998</v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68.493150684931507</v>
      </c>
      <c r="V452" s="308">
        <f>IFERROR(V449/H449,"0")+IFERROR(V450/H450,"0")+IFERROR(V451/H451,"0")</f>
        <v>69</v>
      </c>
      <c r="W452" s="308">
        <f>IFERROR(IF(W449="",0,W449),"0")+IFERROR(IF(W450="",0,W450),"0")+IFERROR(IF(W451="",0,W451),"0")</f>
        <v>0.51956999999999998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300</v>
      </c>
      <c r="V453" s="308">
        <f>IFERROR(SUM(V449:V451),"0")</f>
        <v>302.21999999999997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5208.5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5235.18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5469.6272334970972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5497.8159999999998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9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9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5694.6272334970972</v>
      </c>
      <c r="V467" s="308">
        <f>GrossWeightTotalR+PalletQtyTotalR*25</f>
        <v>5722.8159999999998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772.96701015879091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777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9.7009799999999995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0</v>
      </c>
      <c r="D474" s="47">
        <f>IFERROR(V55*1,"0")+IFERROR(V56*1,"0")+IFERROR(V57*1,"0")+IFERROR(V58*1,"0")</f>
        <v>0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0</v>
      </c>
      <c r="F474" s="47">
        <f>IFERROR(V123*1,"0")+IFERROR(V124*1,"0")+IFERROR(V125*1,"0")+IFERROR(V126*1,"0")</f>
        <v>0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717.00000000000011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0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2361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600.6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953.40000000000009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300.96000000000004</v>
      </c>
      <c r="R474" s="47">
        <f>IFERROR(V438*1,"0")+IFERROR(V439*1,"0")+IFERROR(V443*1,"0")+IFERROR(V444*1,"0")+IFERROR(V445*1,"0")+IFERROR(V449*1,"0")+IFERROR(V450*1,"0")+IFERROR(V451*1,"0")+IFERROR(V455*1,"0")+IFERROR(V456*1,"0")</f>
        <v>302.21999999999997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2023-10-12T11:00:57Z</dcterms:modified>
</cp:coreProperties>
</file>