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71" i="1" l="1"/>
  <c r="U470" i="1"/>
  <c r="U472" i="1" s="1"/>
  <c r="U468" i="1"/>
  <c r="U467" i="1"/>
  <c r="V466" i="1"/>
  <c r="M466" i="1"/>
  <c r="U464" i="1"/>
  <c r="V463" i="1"/>
  <c r="U463" i="1"/>
  <c r="V462" i="1"/>
  <c r="M462" i="1"/>
  <c r="U459" i="1"/>
  <c r="U458" i="1"/>
  <c r="V457" i="1"/>
  <c r="W457" i="1" s="1"/>
  <c r="M457" i="1"/>
  <c r="V456" i="1"/>
  <c r="M456" i="1"/>
  <c r="V454" i="1"/>
  <c r="U454" i="1"/>
  <c r="U453" i="1"/>
  <c r="V452" i="1"/>
  <c r="W452" i="1" s="1"/>
  <c r="W451" i="1"/>
  <c r="W453" i="1" s="1"/>
  <c r="V451" i="1"/>
  <c r="V453" i="1" s="1"/>
  <c r="M451" i="1"/>
  <c r="U449" i="1"/>
  <c r="U448" i="1"/>
  <c r="V447" i="1"/>
  <c r="W447" i="1" s="1"/>
  <c r="M447" i="1"/>
  <c r="V446" i="1"/>
  <c r="W446" i="1" s="1"/>
  <c r="M446" i="1"/>
  <c r="V445" i="1"/>
  <c r="V448" i="1" s="1"/>
  <c r="V443" i="1"/>
  <c r="U443" i="1"/>
  <c r="U442" i="1"/>
  <c r="W441" i="1"/>
  <c r="V441" i="1"/>
  <c r="M441" i="1"/>
  <c r="V440" i="1"/>
  <c r="M440" i="1"/>
  <c r="U436" i="1"/>
  <c r="U435" i="1"/>
  <c r="W434" i="1"/>
  <c r="V434" i="1"/>
  <c r="M434" i="1"/>
  <c r="V433" i="1"/>
  <c r="M433" i="1"/>
  <c r="U431" i="1"/>
  <c r="U430" i="1"/>
  <c r="V429" i="1"/>
  <c r="W429" i="1" s="1"/>
  <c r="W428" i="1"/>
  <c r="V428" i="1"/>
  <c r="V427" i="1"/>
  <c r="W427" i="1" s="1"/>
  <c r="W426" i="1"/>
  <c r="V426" i="1"/>
  <c r="M426" i="1"/>
  <c r="W425" i="1"/>
  <c r="V425" i="1"/>
  <c r="M425" i="1"/>
  <c r="V424" i="1"/>
  <c r="M424" i="1"/>
  <c r="U422" i="1"/>
  <c r="V421" i="1"/>
  <c r="U421" i="1"/>
  <c r="V420" i="1"/>
  <c r="W420" i="1" s="1"/>
  <c r="M420" i="1"/>
  <c r="V419" i="1"/>
  <c r="V422" i="1" s="1"/>
  <c r="M419" i="1"/>
  <c r="U417" i="1"/>
  <c r="U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V403" i="1"/>
  <c r="U403" i="1"/>
  <c r="V402" i="1"/>
  <c r="U402" i="1"/>
  <c r="V401" i="1"/>
  <c r="W401" i="1" s="1"/>
  <c r="W402" i="1" s="1"/>
  <c r="M401" i="1"/>
  <c r="V399" i="1"/>
  <c r="U399" i="1"/>
  <c r="V398" i="1"/>
  <c r="U398" i="1"/>
  <c r="V397" i="1"/>
  <c r="W397" i="1" s="1"/>
  <c r="W398" i="1" s="1"/>
  <c r="M397" i="1"/>
  <c r="U395" i="1"/>
  <c r="U394" i="1"/>
  <c r="V393" i="1"/>
  <c r="W393" i="1" s="1"/>
  <c r="M393" i="1"/>
  <c r="W392" i="1"/>
  <c r="V392" i="1"/>
  <c r="M392" i="1"/>
  <c r="W391" i="1"/>
  <c r="V391" i="1"/>
  <c r="M391" i="1"/>
  <c r="V390" i="1"/>
  <c r="W390" i="1" s="1"/>
  <c r="W389" i="1"/>
  <c r="V389" i="1"/>
  <c r="M389" i="1"/>
  <c r="V388" i="1"/>
  <c r="V395" i="1" s="1"/>
  <c r="M388" i="1"/>
  <c r="V387" i="1"/>
  <c r="W387" i="1" s="1"/>
  <c r="M387" i="1"/>
  <c r="U385" i="1"/>
  <c r="U384" i="1"/>
  <c r="V383" i="1"/>
  <c r="W383" i="1" s="1"/>
  <c r="M383" i="1"/>
  <c r="V382" i="1"/>
  <c r="M382" i="1"/>
  <c r="V379" i="1"/>
  <c r="U379" i="1"/>
  <c r="V378" i="1"/>
  <c r="U378" i="1"/>
  <c r="V377" i="1"/>
  <c r="W377" i="1" s="1"/>
  <c r="W378" i="1" s="1"/>
  <c r="U375" i="1"/>
  <c r="U374" i="1"/>
  <c r="W373" i="1"/>
  <c r="V373" i="1"/>
  <c r="M373" i="1"/>
  <c r="V372" i="1"/>
  <c r="W372" i="1" s="1"/>
  <c r="M372" i="1"/>
  <c r="V371" i="1"/>
  <c r="M371" i="1"/>
  <c r="U369" i="1"/>
  <c r="U368" i="1"/>
  <c r="V367" i="1"/>
  <c r="M367" i="1"/>
  <c r="U365" i="1"/>
  <c r="V364" i="1"/>
  <c r="U364" i="1"/>
  <c r="V363" i="1"/>
  <c r="W363" i="1" s="1"/>
  <c r="M363" i="1"/>
  <c r="V362" i="1"/>
  <c r="W362" i="1" s="1"/>
  <c r="M362" i="1"/>
  <c r="W361" i="1"/>
  <c r="V361" i="1"/>
  <c r="M361" i="1"/>
  <c r="V360" i="1"/>
  <c r="V365" i="1" s="1"/>
  <c r="M360" i="1"/>
  <c r="U358" i="1"/>
  <c r="U357" i="1"/>
  <c r="V356" i="1"/>
  <c r="W356" i="1" s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M344" i="1"/>
  <c r="U342" i="1"/>
  <c r="U341" i="1"/>
  <c r="V340" i="1"/>
  <c r="W340" i="1" s="1"/>
  <c r="M340" i="1"/>
  <c r="V339" i="1"/>
  <c r="M339" i="1"/>
  <c r="V335" i="1"/>
  <c r="U335" i="1"/>
  <c r="V334" i="1"/>
  <c r="U334" i="1"/>
  <c r="V333" i="1"/>
  <c r="W333" i="1" s="1"/>
  <c r="W334" i="1" s="1"/>
  <c r="M333" i="1"/>
  <c r="U331" i="1"/>
  <c r="U330" i="1"/>
  <c r="V329" i="1"/>
  <c r="W329" i="1" s="1"/>
  <c r="M329" i="1"/>
  <c r="W328" i="1"/>
  <c r="V328" i="1"/>
  <c r="M328" i="1"/>
  <c r="V327" i="1"/>
  <c r="W327" i="1" s="1"/>
  <c r="M327" i="1"/>
  <c r="V326" i="1"/>
  <c r="W326" i="1" s="1"/>
  <c r="M326" i="1"/>
  <c r="U324" i="1"/>
  <c r="U323" i="1"/>
  <c r="V322" i="1"/>
  <c r="W322" i="1" s="1"/>
  <c r="M322" i="1"/>
  <c r="V321" i="1"/>
  <c r="M321" i="1"/>
  <c r="U319" i="1"/>
  <c r="U318" i="1"/>
  <c r="V317" i="1"/>
  <c r="W317" i="1" s="1"/>
  <c r="M317" i="1"/>
  <c r="W316" i="1"/>
  <c r="V316" i="1"/>
  <c r="M316" i="1"/>
  <c r="W315" i="1"/>
  <c r="V315" i="1"/>
  <c r="M315" i="1"/>
  <c r="V314" i="1"/>
  <c r="M314" i="1"/>
  <c r="U311" i="1"/>
  <c r="V310" i="1"/>
  <c r="U310" i="1"/>
  <c r="V309" i="1"/>
  <c r="M309" i="1"/>
  <c r="U307" i="1"/>
  <c r="U306" i="1"/>
  <c r="V305" i="1"/>
  <c r="M305" i="1"/>
  <c r="U303" i="1"/>
  <c r="V302" i="1"/>
  <c r="U302" i="1"/>
  <c r="V301" i="1"/>
  <c r="W301" i="1" s="1"/>
  <c r="M301" i="1"/>
  <c r="V300" i="1"/>
  <c r="V303" i="1" s="1"/>
  <c r="M300" i="1"/>
  <c r="U298" i="1"/>
  <c r="U297" i="1"/>
  <c r="V296" i="1"/>
  <c r="W296" i="1" s="1"/>
  <c r="M296" i="1"/>
  <c r="W295" i="1"/>
  <c r="V295" i="1"/>
  <c r="M295" i="1"/>
  <c r="V294" i="1"/>
  <c r="W294" i="1" s="1"/>
  <c r="V293" i="1"/>
  <c r="W293" i="1" s="1"/>
  <c r="M293" i="1"/>
  <c r="W292" i="1"/>
  <c r="V292" i="1"/>
  <c r="M292" i="1"/>
  <c r="V291" i="1"/>
  <c r="W291" i="1" s="1"/>
  <c r="M291" i="1"/>
  <c r="V290" i="1"/>
  <c r="W290" i="1" s="1"/>
  <c r="M290" i="1"/>
  <c r="V289" i="1"/>
  <c r="W289" i="1" s="1"/>
  <c r="M289" i="1"/>
  <c r="V285" i="1"/>
  <c r="U285" i="1"/>
  <c r="V284" i="1"/>
  <c r="U284" i="1"/>
  <c r="V283" i="1"/>
  <c r="W283" i="1" s="1"/>
  <c r="W284" i="1" s="1"/>
  <c r="M283" i="1"/>
  <c r="V281" i="1"/>
  <c r="U281" i="1"/>
  <c r="V280" i="1"/>
  <c r="U280" i="1"/>
  <c r="V279" i="1"/>
  <c r="W279" i="1" s="1"/>
  <c r="W280" i="1" s="1"/>
  <c r="M279" i="1"/>
  <c r="V277" i="1"/>
  <c r="U277" i="1"/>
  <c r="U276" i="1"/>
  <c r="V275" i="1"/>
  <c r="W275" i="1" s="1"/>
  <c r="M275" i="1"/>
  <c r="W274" i="1"/>
  <c r="V274" i="1"/>
  <c r="M274" i="1"/>
  <c r="V273" i="1"/>
  <c r="W273" i="1" s="1"/>
  <c r="W276" i="1" s="1"/>
  <c r="M273" i="1"/>
  <c r="U271" i="1"/>
  <c r="U270" i="1"/>
  <c r="V269" i="1"/>
  <c r="L479" i="1" s="1"/>
  <c r="M269" i="1"/>
  <c r="U266" i="1"/>
  <c r="U265" i="1"/>
  <c r="V264" i="1"/>
  <c r="W264" i="1" s="1"/>
  <c r="M264" i="1"/>
  <c r="V263" i="1"/>
  <c r="M263" i="1"/>
  <c r="U261" i="1"/>
  <c r="V260" i="1"/>
  <c r="U260" i="1"/>
  <c r="V259" i="1"/>
  <c r="W259" i="1" s="1"/>
  <c r="M259" i="1"/>
  <c r="V258" i="1"/>
  <c r="W258" i="1" s="1"/>
  <c r="M258" i="1"/>
  <c r="W257" i="1"/>
  <c r="V257" i="1"/>
  <c r="M257" i="1"/>
  <c r="V256" i="1"/>
  <c r="W256" i="1" s="1"/>
  <c r="M256" i="1"/>
  <c r="V255" i="1"/>
  <c r="W255" i="1" s="1"/>
  <c r="W254" i="1"/>
  <c r="V254" i="1"/>
  <c r="M254" i="1"/>
  <c r="V253" i="1"/>
  <c r="M253" i="1"/>
  <c r="U250" i="1"/>
  <c r="U249" i="1"/>
  <c r="V248" i="1"/>
  <c r="W248" i="1" s="1"/>
  <c r="M248" i="1"/>
  <c r="W247" i="1"/>
  <c r="V247" i="1"/>
  <c r="M247" i="1"/>
  <c r="V246" i="1"/>
  <c r="M246" i="1"/>
  <c r="U244" i="1"/>
  <c r="V243" i="1"/>
  <c r="U243" i="1"/>
  <c r="V242" i="1"/>
  <c r="W242" i="1" s="1"/>
  <c r="M242" i="1"/>
  <c r="W241" i="1"/>
  <c r="V241" i="1"/>
  <c r="V240" i="1"/>
  <c r="V244" i="1" s="1"/>
  <c r="V238" i="1"/>
  <c r="U238" i="1"/>
  <c r="U237" i="1"/>
  <c r="V236" i="1"/>
  <c r="W236" i="1" s="1"/>
  <c r="M236" i="1"/>
  <c r="W235" i="1"/>
  <c r="V235" i="1"/>
  <c r="M235" i="1"/>
  <c r="V234" i="1"/>
  <c r="W234" i="1" s="1"/>
  <c r="M234" i="1"/>
  <c r="V233" i="1"/>
  <c r="W233" i="1" s="1"/>
  <c r="M233" i="1"/>
  <c r="U231" i="1"/>
  <c r="U230" i="1"/>
  <c r="W229" i="1"/>
  <c r="V229" i="1"/>
  <c r="M229" i="1"/>
  <c r="V228" i="1"/>
  <c r="W228" i="1" s="1"/>
  <c r="M228" i="1"/>
  <c r="W227" i="1"/>
  <c r="V227" i="1"/>
  <c r="M227" i="1"/>
  <c r="W226" i="1"/>
  <c r="V226" i="1"/>
  <c r="M226" i="1"/>
  <c r="V225" i="1"/>
  <c r="W225" i="1" s="1"/>
  <c r="M225" i="1"/>
  <c r="V224" i="1"/>
  <c r="M224" i="1"/>
  <c r="V222" i="1"/>
  <c r="U222" i="1"/>
  <c r="U221" i="1"/>
  <c r="V220" i="1"/>
  <c r="W220" i="1" s="1"/>
  <c r="M220" i="1"/>
  <c r="W219" i="1"/>
  <c r="V219" i="1"/>
  <c r="M219" i="1"/>
  <c r="V218" i="1"/>
  <c r="W218" i="1" s="1"/>
  <c r="M218" i="1"/>
  <c r="V217" i="1"/>
  <c r="W217" i="1" s="1"/>
  <c r="M217" i="1"/>
  <c r="U215" i="1"/>
  <c r="V214" i="1"/>
  <c r="U214" i="1"/>
  <c r="W213" i="1"/>
  <c r="W214" i="1" s="1"/>
  <c r="V213" i="1"/>
  <c r="V215" i="1" s="1"/>
  <c r="M213" i="1"/>
  <c r="U211" i="1"/>
  <c r="U210" i="1"/>
  <c r="V209" i="1"/>
  <c r="W209" i="1" s="1"/>
  <c r="M209" i="1"/>
  <c r="V208" i="1"/>
  <c r="W208" i="1" s="1"/>
  <c r="M208" i="1"/>
  <c r="W207" i="1"/>
  <c r="V207" i="1"/>
  <c r="M207" i="1"/>
  <c r="V206" i="1"/>
  <c r="W206" i="1" s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U192" i="1"/>
  <c r="U191" i="1"/>
  <c r="W190" i="1"/>
  <c r="V190" i="1"/>
  <c r="M190" i="1"/>
  <c r="V189" i="1"/>
  <c r="V191" i="1" s="1"/>
  <c r="M189" i="1"/>
  <c r="U187" i="1"/>
  <c r="U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V170" i="1"/>
  <c r="M170" i="1"/>
  <c r="U168" i="1"/>
  <c r="U167" i="1"/>
  <c r="V166" i="1"/>
  <c r="W166" i="1" s="1"/>
  <c r="M166" i="1"/>
  <c r="W165" i="1"/>
  <c r="V165" i="1"/>
  <c r="M165" i="1"/>
  <c r="V164" i="1"/>
  <c r="W164" i="1" s="1"/>
  <c r="W167" i="1" s="1"/>
  <c r="M164" i="1"/>
  <c r="W163" i="1"/>
  <c r="V163" i="1"/>
  <c r="M163" i="1"/>
  <c r="U161" i="1"/>
  <c r="U160" i="1"/>
  <c r="W159" i="1"/>
  <c r="V159" i="1"/>
  <c r="M159" i="1"/>
  <c r="V158" i="1"/>
  <c r="V161" i="1" s="1"/>
  <c r="U156" i="1"/>
  <c r="U155" i="1"/>
  <c r="V154" i="1"/>
  <c r="W154" i="1" s="1"/>
  <c r="M154" i="1"/>
  <c r="V153" i="1"/>
  <c r="M153" i="1"/>
  <c r="U150" i="1"/>
  <c r="U149" i="1"/>
  <c r="V148" i="1"/>
  <c r="W148" i="1" s="1"/>
  <c r="M148" i="1"/>
  <c r="W147" i="1"/>
  <c r="V147" i="1"/>
  <c r="M147" i="1"/>
  <c r="W146" i="1"/>
  <c r="V146" i="1"/>
  <c r="M146" i="1"/>
  <c r="V145" i="1"/>
  <c r="W145" i="1" s="1"/>
  <c r="M145" i="1"/>
  <c r="V144" i="1"/>
  <c r="W144" i="1" s="1"/>
  <c r="M144" i="1"/>
  <c r="W143" i="1"/>
  <c r="V143" i="1"/>
  <c r="M143" i="1"/>
  <c r="V142" i="1"/>
  <c r="W142" i="1" s="1"/>
  <c r="M142" i="1"/>
  <c r="V141" i="1"/>
  <c r="V149" i="1" s="1"/>
  <c r="M141" i="1"/>
  <c r="U138" i="1"/>
  <c r="U137" i="1"/>
  <c r="V136" i="1"/>
  <c r="W136" i="1" s="1"/>
  <c r="M136" i="1"/>
  <c r="W135" i="1"/>
  <c r="V135" i="1"/>
  <c r="M135" i="1"/>
  <c r="V134" i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W125" i="1"/>
  <c r="V125" i="1"/>
  <c r="M125" i="1"/>
  <c r="U122" i="1"/>
  <c r="U121" i="1"/>
  <c r="W120" i="1"/>
  <c r="V120" i="1"/>
  <c r="V119" i="1"/>
  <c r="W119" i="1" s="1"/>
  <c r="M119" i="1"/>
  <c r="V118" i="1"/>
  <c r="W118" i="1" s="1"/>
  <c r="V117" i="1"/>
  <c r="W117" i="1" s="1"/>
  <c r="M117" i="1"/>
  <c r="V116" i="1"/>
  <c r="V121" i="1" s="1"/>
  <c r="M116" i="1"/>
  <c r="U114" i="1"/>
  <c r="U113" i="1"/>
  <c r="V112" i="1"/>
  <c r="W112" i="1" s="1"/>
  <c r="W111" i="1"/>
  <c r="V111" i="1"/>
  <c r="M111" i="1"/>
  <c r="V110" i="1"/>
  <c r="W110" i="1" s="1"/>
  <c r="V109" i="1"/>
  <c r="W109" i="1" s="1"/>
  <c r="V108" i="1"/>
  <c r="W108" i="1" s="1"/>
  <c r="V107" i="1"/>
  <c r="W107" i="1" s="1"/>
  <c r="V106" i="1"/>
  <c r="W106" i="1" s="1"/>
  <c r="M106" i="1"/>
  <c r="V105" i="1"/>
  <c r="W105" i="1" s="1"/>
  <c r="M105" i="1"/>
  <c r="V104" i="1"/>
  <c r="W104" i="1" s="1"/>
  <c r="V103" i="1"/>
  <c r="V114" i="1" s="1"/>
  <c r="U101" i="1"/>
  <c r="U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V91" i="1"/>
  <c r="V101" i="1" s="1"/>
  <c r="M91" i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W83" i="1"/>
  <c r="V83" i="1"/>
  <c r="M83" i="1"/>
  <c r="V82" i="1"/>
  <c r="V89" i="1" s="1"/>
  <c r="U80" i="1"/>
  <c r="U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U60" i="1"/>
  <c r="U59" i="1"/>
  <c r="V58" i="1"/>
  <c r="W58" i="1" s="1"/>
  <c r="V57" i="1"/>
  <c r="V60" i="1" s="1"/>
  <c r="M57" i="1"/>
  <c r="V56" i="1"/>
  <c r="W56" i="1" s="1"/>
  <c r="M56" i="1"/>
  <c r="V55" i="1"/>
  <c r="W55" i="1" s="1"/>
  <c r="U52" i="1"/>
  <c r="U51" i="1"/>
  <c r="W50" i="1"/>
  <c r="V50" i="1"/>
  <c r="M50" i="1"/>
  <c r="V49" i="1"/>
  <c r="C479" i="1" s="1"/>
  <c r="M49" i="1"/>
  <c r="U45" i="1"/>
  <c r="U44" i="1"/>
  <c r="V43" i="1"/>
  <c r="M43" i="1"/>
  <c r="U41" i="1"/>
  <c r="U40" i="1"/>
  <c r="V39" i="1"/>
  <c r="M39" i="1"/>
  <c r="U37" i="1"/>
  <c r="U36" i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M26" i="1"/>
  <c r="U24" i="1"/>
  <c r="U469" i="1" s="1"/>
  <c r="V23" i="1"/>
  <c r="U23" i="1"/>
  <c r="V22" i="1"/>
  <c r="M22" i="1"/>
  <c r="H10" i="1"/>
  <c r="J9" i="1"/>
  <c r="H9" i="1"/>
  <c r="A9" i="1"/>
  <c r="F10" i="1" s="1"/>
  <c r="D7" i="1"/>
  <c r="N6" i="1"/>
  <c r="M2" i="1"/>
  <c r="W210" i="1" l="1"/>
  <c r="V32" i="1"/>
  <c r="V36" i="1"/>
  <c r="V37" i="1"/>
  <c r="W35" i="1"/>
  <c r="W36" i="1" s="1"/>
  <c r="W129" i="1"/>
  <c r="W221" i="1"/>
  <c r="V44" i="1"/>
  <c r="V45" i="1"/>
  <c r="W43" i="1"/>
  <c r="W44" i="1" s="1"/>
  <c r="V40" i="1"/>
  <c r="V41" i="1"/>
  <c r="W39" i="1"/>
  <c r="W40" i="1" s="1"/>
  <c r="W237" i="1"/>
  <c r="V79" i="1"/>
  <c r="V88" i="1"/>
  <c r="V100" i="1"/>
  <c r="G479" i="1"/>
  <c r="V138" i="1"/>
  <c r="V156" i="1"/>
  <c r="W153" i="1"/>
  <c r="W155" i="1" s="1"/>
  <c r="I479" i="1"/>
  <c r="V192" i="1"/>
  <c r="V265" i="1"/>
  <c r="V266" i="1"/>
  <c r="W263" i="1"/>
  <c r="W265" i="1" s="1"/>
  <c r="V369" i="1"/>
  <c r="W367" i="1"/>
  <c r="W368" i="1" s="1"/>
  <c r="D479" i="1"/>
  <c r="A10" i="1"/>
  <c r="B479" i="1"/>
  <c r="V470" i="1"/>
  <c r="W49" i="1"/>
  <c r="W51" i="1" s="1"/>
  <c r="V52" i="1"/>
  <c r="W57" i="1"/>
  <c r="W59" i="1" s="1"/>
  <c r="V59" i="1"/>
  <c r="E479" i="1"/>
  <c r="W82" i="1"/>
  <c r="W88" i="1" s="1"/>
  <c r="W103" i="1"/>
  <c r="W113" i="1" s="1"/>
  <c r="V122" i="1"/>
  <c r="W134" i="1"/>
  <c r="W137" i="1" s="1"/>
  <c r="V137" i="1"/>
  <c r="V155" i="1"/>
  <c r="W158" i="1"/>
  <c r="W160" i="1" s="1"/>
  <c r="V186" i="1"/>
  <c r="W189" i="1"/>
  <c r="W191" i="1" s="1"/>
  <c r="V221" i="1"/>
  <c r="V237" i="1"/>
  <c r="V249" i="1"/>
  <c r="W246" i="1"/>
  <c r="W249" i="1" s="1"/>
  <c r="K479" i="1"/>
  <c r="V261" i="1"/>
  <c r="W269" i="1"/>
  <c r="W270" i="1" s="1"/>
  <c r="V297" i="1"/>
  <c r="V307" i="1"/>
  <c r="W305" i="1"/>
  <c r="W306" i="1" s="1"/>
  <c r="N479" i="1"/>
  <c r="W314" i="1"/>
  <c r="W318" i="1" s="1"/>
  <c r="V319" i="1"/>
  <c r="V330" i="1"/>
  <c r="W388" i="1"/>
  <c r="V416" i="1"/>
  <c r="V431" i="1"/>
  <c r="W424" i="1"/>
  <c r="W430" i="1" s="1"/>
  <c r="V430" i="1"/>
  <c r="V435" i="1"/>
  <c r="V436" i="1"/>
  <c r="W433" i="1"/>
  <c r="W435" i="1" s="1"/>
  <c r="R479" i="1"/>
  <c r="V442" i="1"/>
  <c r="V468" i="1"/>
  <c r="W466" i="1"/>
  <c r="W467" i="1" s="1"/>
  <c r="H479" i="1"/>
  <c r="F9" i="1"/>
  <c r="W22" i="1"/>
  <c r="W23" i="1" s="1"/>
  <c r="W26" i="1"/>
  <c r="W32" i="1" s="1"/>
  <c r="V33" i="1"/>
  <c r="V51" i="1"/>
  <c r="V473" i="1" s="1"/>
  <c r="W63" i="1"/>
  <c r="W79" i="1" s="1"/>
  <c r="W91" i="1"/>
  <c r="W100" i="1" s="1"/>
  <c r="W116" i="1"/>
  <c r="W121" i="1" s="1"/>
  <c r="V130" i="1"/>
  <c r="W141" i="1"/>
  <c r="W149" i="1" s="1"/>
  <c r="V150" i="1"/>
  <c r="V160" i="1"/>
  <c r="V167" i="1"/>
  <c r="W170" i="1"/>
  <c r="W186" i="1" s="1"/>
  <c r="V187" i="1"/>
  <c r="J479" i="1"/>
  <c r="V231" i="1"/>
  <c r="W224" i="1"/>
  <c r="W230" i="1" s="1"/>
  <c r="V230" i="1"/>
  <c r="W240" i="1"/>
  <c r="W243" i="1" s="1"/>
  <c r="W253" i="1"/>
  <c r="W260" i="1" s="1"/>
  <c r="V276" i="1"/>
  <c r="W297" i="1"/>
  <c r="V368" i="1"/>
  <c r="V374" i="1"/>
  <c r="W371" i="1"/>
  <c r="W374" i="1" s="1"/>
  <c r="V385" i="1"/>
  <c r="V384" i="1"/>
  <c r="W394" i="1"/>
  <c r="W440" i="1"/>
  <c r="W442" i="1" s="1"/>
  <c r="V471" i="1"/>
  <c r="V113" i="1"/>
  <c r="V270" i="1"/>
  <c r="V271" i="1"/>
  <c r="U473" i="1"/>
  <c r="V24" i="1"/>
  <c r="V80" i="1"/>
  <c r="F479" i="1"/>
  <c r="V129" i="1"/>
  <c r="V168" i="1"/>
  <c r="V210" i="1"/>
  <c r="V250" i="1"/>
  <c r="V298" i="1"/>
  <c r="V306" i="1"/>
  <c r="V311" i="1"/>
  <c r="W309" i="1"/>
  <c r="W310" i="1" s="1"/>
  <c r="V318" i="1"/>
  <c r="V324" i="1"/>
  <c r="V323" i="1"/>
  <c r="W330" i="1"/>
  <c r="V331" i="1"/>
  <c r="O479" i="1"/>
  <c r="V341" i="1"/>
  <c r="V357" i="1"/>
  <c r="V358" i="1"/>
  <c r="W344" i="1"/>
  <c r="W357" i="1" s="1"/>
  <c r="W360" i="1"/>
  <c r="W364" i="1" s="1"/>
  <c r="V375" i="1"/>
  <c r="V394" i="1"/>
  <c r="W416" i="1"/>
  <c r="V417" i="1"/>
  <c r="V459" i="1"/>
  <c r="V458" i="1"/>
  <c r="S479" i="1"/>
  <c r="V464" i="1"/>
  <c r="W462" i="1"/>
  <c r="W463" i="1" s="1"/>
  <c r="V467" i="1"/>
  <c r="P479" i="1"/>
  <c r="V449" i="1"/>
  <c r="M479" i="1"/>
  <c r="Q479" i="1"/>
  <c r="V211" i="1"/>
  <c r="W300" i="1"/>
  <c r="W302" i="1" s="1"/>
  <c r="W321" i="1"/>
  <c r="W323" i="1" s="1"/>
  <c r="W339" i="1"/>
  <c r="W341" i="1" s="1"/>
  <c r="V342" i="1"/>
  <c r="W382" i="1"/>
  <c r="W384" i="1" s="1"/>
  <c r="W419" i="1"/>
  <c r="W421" i="1" s="1"/>
  <c r="W445" i="1"/>
  <c r="W448" i="1" s="1"/>
  <c r="W456" i="1"/>
  <c r="W458" i="1" s="1"/>
  <c r="V469" i="1" l="1"/>
  <c r="V472" i="1"/>
  <c r="W474" i="1"/>
</calcChain>
</file>

<file path=xl/sharedStrings.xml><?xml version="1.0" encoding="utf-8"?>
<sst xmlns="http://schemas.openxmlformats.org/spreadsheetml/2006/main" count="1693" uniqueCount="637">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</sst>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45214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Воскресенье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0.5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0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0</v>
      </c>
      <c r="V114" s="310">
        <f>IFERROR(SUM(V103:V112),"0")</f>
        <v>0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0</v>
      </c>
      <c r="V129" s="310">
        <f>IFERROR(V125/H125,"0")+IFERROR(V126/H126,"0")+IFERROR(V127/H127,"0")+IFERROR(V128/H128,"0")</f>
        <v>0</v>
      </c>
      <c r="W129" s="310">
        <f>IFERROR(IF(W125="",0,W125),"0")+IFERROR(IF(W126="",0,W126),"0")+IFERROR(IF(W127="",0,W127),"0")+IFERROR(IF(W128="",0,W128),"0")</f>
        <v>0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0</v>
      </c>
      <c r="V130" s="310">
        <f>IFERROR(SUM(V125:V128),"0")</f>
        <v>0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2000</v>
      </c>
      <c r="V410" s="309">
        <f t="shared" si="18"/>
        <v>2001.1200000000001</v>
      </c>
      <c r="W410" s="37">
        <f>IFERROR(IF(V410=0,"",ROUNDUP(V410/H410,0)*0.01196),"")</f>
        <v>4.5328400000000002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378.78787878787875</v>
      </c>
      <c r="V416" s="310">
        <f>IFERROR(V407/H407,"0")+IFERROR(V408/H408,"0")+IFERROR(V409/H409,"0")+IFERROR(V410/H410,"0")+IFERROR(V411/H411,"0")+IFERROR(V412/H412,"0")+IFERROR(V413/H413,"0")+IFERROR(V414/H414,"0")+IFERROR(V415/H415,"0")</f>
        <v>379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4.5328400000000002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2000</v>
      </c>
      <c r="V417" s="310">
        <f>IFERROR(SUM(V407:V415),"0")</f>
        <v>2001.1200000000001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500</v>
      </c>
      <c r="V441" s="309">
        <f>IFERROR(IF(U441="",0,CEILING((U441/$H441),1)*$H441),"")</f>
        <v>504</v>
      </c>
      <c r="W441" s="37">
        <f>IFERROR(IF(V441=0,"",ROUNDUP(V441/H441,0)*0.02175),"")</f>
        <v>0.91349999999999998</v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41.666666666666664</v>
      </c>
      <c r="V442" s="310">
        <f>IFERROR(V440/H440,"0")+IFERROR(V441/H441,"0")</f>
        <v>42</v>
      </c>
      <c r="W442" s="310">
        <f>IFERROR(IF(W440="",0,W440),"0")+IFERROR(IF(W441="",0,W441),"0")</f>
        <v>0.91349999999999998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500</v>
      </c>
      <c r="V443" s="310">
        <f>IFERROR(SUM(V440:V441),"0")</f>
        <v>504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92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93"/>
      <c r="M453" s="391" t="s">
        <v>64</v>
      </c>
      <c r="N453" s="344"/>
      <c r="O453" s="344"/>
      <c r="P453" s="344"/>
      <c r="Q453" s="344"/>
      <c r="R453" s="344"/>
      <c r="S453" s="345"/>
      <c r="T453" s="38" t="s">
        <v>65</v>
      </c>
      <c r="U453" s="310">
        <f>IFERROR(U451/H451,"0")+IFERROR(U452/H452,"0")</f>
        <v>0</v>
      </c>
      <c r="V453" s="310">
        <f>IFERROR(V451/H451,"0")+IFERROR(V452/H452,"0")</f>
        <v>0</v>
      </c>
      <c r="W453" s="310">
        <f>IFERROR(IF(W451="",0,W451),"0")+IFERROR(IF(W452="",0,W452),"0")</f>
        <v>0</v>
      </c>
      <c r="X453" s="311"/>
      <c r="Y453" s="311"/>
    </row>
    <row r="454" spans="1:52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63</v>
      </c>
      <c r="U454" s="310">
        <f>IFERROR(SUM(U451:U452),"0")</f>
        <v>0</v>
      </c>
      <c r="V454" s="310">
        <f>IFERROR(SUM(V451:V452),"0")</f>
        <v>0</v>
      </c>
      <c r="W454" s="38"/>
      <c r="X454" s="311"/>
      <c r="Y454" s="311"/>
    </row>
    <row r="455" spans="1:52" ht="14.25" customHeight="1" x14ac:dyDescent="0.25">
      <c r="A455" s="387" t="s">
        <v>66</v>
      </c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88">
        <v>4680115881068</v>
      </c>
      <c r="E456" s="332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63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90"/>
      <c r="O456" s="390"/>
      <c r="P456" s="390"/>
      <c r="Q456" s="332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88">
        <v>4680115881075</v>
      </c>
      <c r="E457" s="332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92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93"/>
      <c r="M458" s="391" t="s">
        <v>64</v>
      </c>
      <c r="N458" s="344"/>
      <c r="O458" s="344"/>
      <c r="P458" s="344"/>
      <c r="Q458" s="344"/>
      <c r="R458" s="344"/>
      <c r="S458" s="345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86" t="s">
        <v>601</v>
      </c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04"/>
      <c r="Y460" s="304"/>
    </row>
    <row r="461" spans="1:52" ht="14.25" customHeight="1" x14ac:dyDescent="0.25">
      <c r="A461" s="387" t="s">
        <v>59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88">
        <v>4680115880856</v>
      </c>
      <c r="E462" s="332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6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90"/>
      <c r="O462" s="390"/>
      <c r="P462" s="390"/>
      <c r="Q462" s="332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92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93"/>
      <c r="M463" s="391" t="s">
        <v>64</v>
      </c>
      <c r="N463" s="344"/>
      <c r="O463" s="344"/>
      <c r="P463" s="344"/>
      <c r="Q463" s="344"/>
      <c r="R463" s="344"/>
      <c r="S463" s="345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87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88">
        <v>4680115880870</v>
      </c>
      <c r="E466" s="332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0"/>
      <c r="O466" s="390"/>
      <c r="P466" s="390"/>
      <c r="Q466" s="332"/>
      <c r="R466" s="35"/>
      <c r="S466" s="35"/>
      <c r="T466" s="36" t="s">
        <v>63</v>
      </c>
      <c r="U466" s="308">
        <v>0</v>
      </c>
      <c r="V466" s="309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1" t="s">
        <v>1</v>
      </c>
    </row>
    <row r="467" spans="1:52" x14ac:dyDescent="0.2">
      <c r="A467" s="392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93"/>
      <c r="M467" s="391" t="s">
        <v>64</v>
      </c>
      <c r="N467" s="344"/>
      <c r="O467" s="344"/>
      <c r="P467" s="344"/>
      <c r="Q467" s="344"/>
      <c r="R467" s="344"/>
      <c r="S467" s="345"/>
      <c r="T467" s="38" t="s">
        <v>65</v>
      </c>
      <c r="U467" s="310">
        <f>IFERROR(U466/H466,"0")</f>
        <v>0</v>
      </c>
      <c r="V467" s="310">
        <f>IFERROR(V466/H466,"0")</f>
        <v>0</v>
      </c>
      <c r="W467" s="310">
        <f>IFERROR(IF(W466="",0,W466),"0")</f>
        <v>0</v>
      </c>
      <c r="X467" s="311"/>
      <c r="Y467" s="311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93"/>
      <c r="M468" s="391" t="s">
        <v>64</v>
      </c>
      <c r="N468" s="344"/>
      <c r="O468" s="344"/>
      <c r="P468" s="344"/>
      <c r="Q468" s="344"/>
      <c r="R468" s="344"/>
      <c r="S468" s="345"/>
      <c r="T468" s="38" t="s">
        <v>63</v>
      </c>
      <c r="U468" s="310">
        <f>IFERROR(SUM(U466:U466),"0")</f>
        <v>0</v>
      </c>
      <c r="V468" s="310">
        <f>IFERROR(SUM(V466:V466),"0")</f>
        <v>0</v>
      </c>
      <c r="W468" s="38"/>
      <c r="X468" s="311"/>
      <c r="Y468" s="311"/>
    </row>
    <row r="469" spans="1:52" ht="15" customHeight="1" x14ac:dyDescent="0.2">
      <c r="A469" s="63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606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2500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2505.12</v>
      </c>
      <c r="W469" s="38"/>
      <c r="X469" s="311"/>
      <c r="Y469" s="311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607</v>
      </c>
      <c r="N470" s="318"/>
      <c r="O470" s="318"/>
      <c r="P470" s="318"/>
      <c r="Q470" s="318"/>
      <c r="R470" s="318"/>
      <c r="S470" s="319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2656.3636363636365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2661.72</v>
      </c>
      <c r="W470" s="38"/>
      <c r="X470" s="311"/>
      <c r="Y470" s="311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608</v>
      </c>
      <c r="N471" s="318"/>
      <c r="O471" s="318"/>
      <c r="P471" s="318"/>
      <c r="Q471" s="318"/>
      <c r="R471" s="318"/>
      <c r="S471" s="319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5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5</v>
      </c>
      <c r="W471" s="38"/>
      <c r="X471" s="311"/>
      <c r="Y471" s="311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27"/>
      <c r="M472" s="635" t="s">
        <v>610</v>
      </c>
      <c r="N472" s="318"/>
      <c r="O472" s="318"/>
      <c r="P472" s="318"/>
      <c r="Q472" s="318"/>
      <c r="R472" s="318"/>
      <c r="S472" s="319"/>
      <c r="T472" s="38" t="s">
        <v>63</v>
      </c>
      <c r="U472" s="310">
        <f>GrossWeightTotal+PalletQtyTotal*25</f>
        <v>2781.3636363636365</v>
      </c>
      <c r="V472" s="310">
        <f>GrossWeightTotalR+PalletQtyTotalR*25</f>
        <v>2786.72</v>
      </c>
      <c r="W472" s="38"/>
      <c r="X472" s="311"/>
      <c r="Y472" s="311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27"/>
      <c r="M473" s="635" t="s">
        <v>611</v>
      </c>
      <c r="N473" s="318"/>
      <c r="O473" s="318"/>
      <c r="P473" s="318"/>
      <c r="Q473" s="318"/>
      <c r="R473" s="318"/>
      <c r="S473" s="319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420.45454545454544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421</v>
      </c>
      <c r="W473" s="38"/>
      <c r="X473" s="311"/>
      <c r="Y473" s="311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27"/>
      <c r="M474" s="635" t="s">
        <v>612</v>
      </c>
      <c r="N474" s="318"/>
      <c r="O474" s="318"/>
      <c r="P474" s="318"/>
      <c r="Q474" s="318"/>
      <c r="R474" s="318"/>
      <c r="S474" s="319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5.4463400000000002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637" t="s">
        <v>91</v>
      </c>
      <c r="D476" s="638"/>
      <c r="E476" s="638"/>
      <c r="F476" s="639"/>
      <c r="G476" s="637" t="s">
        <v>228</v>
      </c>
      <c r="H476" s="638"/>
      <c r="I476" s="638"/>
      <c r="J476" s="638"/>
      <c r="K476" s="638"/>
      <c r="L476" s="639"/>
      <c r="M476" s="637" t="s">
        <v>414</v>
      </c>
      <c r="N476" s="639"/>
      <c r="O476" s="637" t="s">
        <v>461</v>
      </c>
      <c r="P476" s="639"/>
      <c r="Q476" s="302" t="s">
        <v>538</v>
      </c>
      <c r="R476" s="637" t="s">
        <v>580</v>
      </c>
      <c r="S476" s="639"/>
      <c r="T476" s="1"/>
      <c r="Y476" s="53"/>
      <c r="AB476" s="1"/>
    </row>
    <row r="477" spans="1:52" ht="14.25" customHeight="1" thickTop="1" x14ac:dyDescent="0.2">
      <c r="A477" s="640" t="s">
        <v>615</v>
      </c>
      <c r="B477" s="637" t="s">
        <v>58</v>
      </c>
      <c r="C477" s="637" t="s">
        <v>92</v>
      </c>
      <c r="D477" s="637" t="s">
        <v>99</v>
      </c>
      <c r="E477" s="637" t="s">
        <v>91</v>
      </c>
      <c r="F477" s="637" t="s">
        <v>219</v>
      </c>
      <c r="G477" s="637" t="s">
        <v>229</v>
      </c>
      <c r="H477" s="637" t="s">
        <v>236</v>
      </c>
      <c r="I477" s="637" t="s">
        <v>253</v>
      </c>
      <c r="J477" s="637" t="s">
        <v>308</v>
      </c>
      <c r="K477" s="637" t="s">
        <v>383</v>
      </c>
      <c r="L477" s="637" t="s">
        <v>401</v>
      </c>
      <c r="M477" s="637" t="s">
        <v>415</v>
      </c>
      <c r="N477" s="637" t="s">
        <v>438</v>
      </c>
      <c r="O477" s="637" t="s">
        <v>462</v>
      </c>
      <c r="P477" s="637" t="s">
        <v>514</v>
      </c>
      <c r="Q477" s="637" t="s">
        <v>538</v>
      </c>
      <c r="R477" s="637" t="s">
        <v>581</v>
      </c>
      <c r="S477" s="637" t="s">
        <v>601</v>
      </c>
      <c r="T477" s="1"/>
      <c r="Y477" s="53"/>
      <c r="AB477" s="1"/>
    </row>
    <row r="478" spans="1:52" ht="13.5" customHeight="1" thickBot="1" x14ac:dyDescent="0.25">
      <c r="A478" s="641"/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9" s="47">
        <f>IFERROR(V125*1,"0")+IFERROR(V126*1,"0")+IFERROR(V127*1,"0")+IFERROR(V128*1,"0")</f>
        <v>0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0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9" s="47">
        <f>IFERROR(V253*1,"0")+IFERROR(V254*1,"0")+IFERROR(V255*1,"0")+IFERROR(V256*1,"0")+IFERROR(V257*1,"0")+IFERROR(V258*1,"0")+IFERROR(V259*1,"0")+IFERROR(V263*1,"0")+IFERROR(V264*1,"0")</f>
        <v>0</v>
      </c>
      <c r="L479" s="47">
        <f>IFERROR(V269*1,"0")+IFERROR(V273*1,"0")+IFERROR(V274*1,"0")+IFERROR(V275*1,"0")+IFERROR(V279*1,"0")+IFERROR(V283*1,"0")</f>
        <v>0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2001.1200000000001</v>
      </c>
      <c r="R479" s="47">
        <f>IFERROR(V440*1,"0")+IFERROR(V441*1,"0")+IFERROR(V445*1,"0")+IFERROR(V446*1,"0")+IFERROR(V447*1,"0")+IFERROR(V451*1,"0")+IFERROR(V452*1,"0")+IFERROR(V456*1,"0")+IFERROR(V457*1,"0")</f>
        <v>504</v>
      </c>
      <c r="S479" s="47">
        <f>IFERROR(V462*1,"0")+IFERROR(V466*1,"0")</f>
        <v>0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2023-10-13T10:53:44Z</dcterms:modified>
</cp:coreProperties>
</file>