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821BEC3-73C4-4A56-87DC-75F858C8C1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X193" i="1" s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4" i="1" s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I526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26" i="1" s="1"/>
  <c r="N146" i="1"/>
  <c r="V143" i="1"/>
  <c r="V142" i="1"/>
  <c r="W141" i="1"/>
  <c r="X141" i="1" s="1"/>
  <c r="N141" i="1"/>
  <c r="X140" i="1"/>
  <c r="W140" i="1"/>
  <c r="N140" i="1"/>
  <c r="W139" i="1"/>
  <c r="W142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X91" i="1" s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V520" i="1" s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2" i="1" s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84" i="1" l="1"/>
  <c r="X134" i="1"/>
  <c r="X200" i="1"/>
  <c r="W41" i="1"/>
  <c r="W45" i="1"/>
  <c r="W51" i="1"/>
  <c r="W59" i="1"/>
  <c r="W102" i="1"/>
  <c r="W117" i="1"/>
  <c r="W135" i="1"/>
  <c r="W156" i="1"/>
  <c r="W161" i="1"/>
  <c r="W167" i="1"/>
  <c r="W193" i="1"/>
  <c r="W201" i="1"/>
  <c r="W225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G526" i="1"/>
  <c r="P526" i="1"/>
  <c r="W33" i="1"/>
  <c r="W37" i="1"/>
  <c r="W84" i="1"/>
  <c r="W520" i="1" s="1"/>
  <c r="W92" i="1"/>
  <c r="W126" i="1"/>
  <c r="W143" i="1"/>
  <c r="W173" i="1"/>
  <c r="M526" i="1"/>
  <c r="W244" i="1"/>
  <c r="H9" i="1"/>
  <c r="B526" i="1"/>
  <c r="W518" i="1"/>
  <c r="W517" i="1"/>
  <c r="W24" i="1"/>
  <c r="X26" i="1"/>
  <c r="X32" i="1" s="1"/>
  <c r="X521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<sst xmlns="http://schemas.openxmlformats.org/spreadsheetml/2006/main" count="2228" uniqueCount="751">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</sst>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2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1800</v>
      </c>
      <c r="W328" s="349">
        <f t="shared" si="17"/>
        <v>1800</v>
      </c>
      <c r="X328" s="36">
        <f>IFERROR(IF(W328=0,"",ROUNDUP(W328/H328,0)*0.02175),"")</f>
        <v>2.61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120</v>
      </c>
      <c r="W334" s="350">
        <f>IFERROR(W326/H326,"0")+IFERROR(W327/H327,"0")+IFERROR(W328/H328,"0")+IFERROR(W329/H329,"0")+IFERROR(W330/H330,"0")+IFERROR(W331/H331,"0")+IFERROR(W332/H332,"0")+IFERROR(W333/H333,"0")</f>
        <v>120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2.61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1800</v>
      </c>
      <c r="W335" s="350">
        <f>IFERROR(SUM(W326:W333),"0")</f>
        <v>1800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600</v>
      </c>
      <c r="W337" s="349">
        <f>IFERROR(IF(V337="",0,CEILING((V337/$H337),1)*$H337),"")</f>
        <v>600</v>
      </c>
      <c r="X337" s="36">
        <f>IFERROR(IF(W337=0,"",ROUNDUP(W337/H337,0)*0.02175),"")</f>
        <v>0.86999999999999988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40</v>
      </c>
      <c r="W340" s="350">
        <f>IFERROR(W337/H337,"0")+IFERROR(W338/H338,"0")+IFERROR(W339/H339,"0")</f>
        <v>40</v>
      </c>
      <c r="X340" s="350">
        <f>IFERROR(IF(X337="",0,X337),"0")+IFERROR(IF(X338="",0,X338),"0")+IFERROR(IF(X339="",0,X339),"0")</f>
        <v>0.86999999999999988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600</v>
      </c>
      <c r="W341" s="350">
        <f>IFERROR(SUM(W337:W339),"0")</f>
        <v>600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2400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2400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2476.8000000000002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2476.8000000000002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4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4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2576.8000000000002</v>
      </c>
      <c r="W519" s="350">
        <f>GrossWeightTotalR+PalletQtyTotalR*25</f>
        <v>2576.8000000000002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160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160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3.4799999999999995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2400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