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87BFA3F-F448-4BD7-A15F-EE8226088A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X476" i="1"/>
  <c r="W476" i="1"/>
  <c r="W480" i="1" s="1"/>
  <c r="N476" i="1"/>
  <c r="V474" i="1"/>
  <c r="V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X462" i="1"/>
  <c r="X464" i="1" s="1"/>
  <c r="W462" i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X439" i="1" s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N423" i="1"/>
  <c r="V421" i="1"/>
  <c r="V420" i="1"/>
  <c r="W419" i="1"/>
  <c r="X419" i="1" s="1"/>
  <c r="N419" i="1"/>
  <c r="X418" i="1"/>
  <c r="X420" i="1" s="1"/>
  <c r="W418" i="1"/>
  <c r="S526" i="1" s="1"/>
  <c r="N418" i="1"/>
  <c r="V415" i="1"/>
  <c r="V414" i="1"/>
  <c r="X413" i="1"/>
  <c r="W413" i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X379" i="1"/>
  <c r="W379" i="1"/>
  <c r="N379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N362" i="1"/>
  <c r="X361" i="1"/>
  <c r="X363" i="1" s="1"/>
  <c r="W361" i="1"/>
  <c r="N361" i="1"/>
  <c r="V359" i="1"/>
  <c r="V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X358" i="1" s="1"/>
  <c r="W353" i="1"/>
  <c r="N353" i="1"/>
  <c r="V350" i="1"/>
  <c r="W349" i="1"/>
  <c r="V349" i="1"/>
  <c r="X348" i="1"/>
  <c r="X349" i="1" s="1"/>
  <c r="W348" i="1"/>
  <c r="W350" i="1" s="1"/>
  <c r="N348" i="1"/>
  <c r="V346" i="1"/>
  <c r="W345" i="1"/>
  <c r="V345" i="1"/>
  <c r="X344" i="1"/>
  <c r="W344" i="1"/>
  <c r="N344" i="1"/>
  <c r="W343" i="1"/>
  <c r="V341" i="1"/>
  <c r="V340" i="1"/>
  <c r="X339" i="1"/>
  <c r="W339" i="1"/>
  <c r="N339" i="1"/>
  <c r="W338" i="1"/>
  <c r="X338" i="1" s="1"/>
  <c r="N338" i="1"/>
  <c r="X337" i="1"/>
  <c r="X340" i="1" s="1"/>
  <c r="W337" i="1"/>
  <c r="N337" i="1"/>
  <c r="V335" i="1"/>
  <c r="V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W302" i="1" s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X196" i="1"/>
  <c r="X200" i="1" s="1"/>
  <c r="W196" i="1"/>
  <c r="W200" i="1" s="1"/>
  <c r="N196" i="1"/>
  <c r="V194" i="1"/>
  <c r="V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N177" i="1"/>
  <c r="X176" i="1"/>
  <c r="W176" i="1"/>
  <c r="W194" i="1" s="1"/>
  <c r="N176" i="1"/>
  <c r="V174" i="1"/>
  <c r="V173" i="1"/>
  <c r="X172" i="1"/>
  <c r="W172" i="1"/>
  <c r="N172" i="1"/>
  <c r="W171" i="1"/>
  <c r="X171" i="1" s="1"/>
  <c r="N171" i="1"/>
  <c r="X170" i="1"/>
  <c r="W170" i="1"/>
  <c r="N170" i="1"/>
  <c r="W169" i="1"/>
  <c r="N169" i="1"/>
  <c r="V167" i="1"/>
  <c r="V166" i="1"/>
  <c r="W165" i="1"/>
  <c r="X165" i="1" s="1"/>
  <c r="N165" i="1"/>
  <c r="X164" i="1"/>
  <c r="X166" i="1" s="1"/>
  <c r="W164" i="1"/>
  <c r="W166" i="1" s="1"/>
  <c r="N164" i="1"/>
  <c r="V162" i="1"/>
  <c r="V161" i="1"/>
  <c r="X160" i="1"/>
  <c r="W160" i="1"/>
  <c r="N160" i="1"/>
  <c r="W159" i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N146" i="1"/>
  <c r="V143" i="1"/>
  <c r="V142" i="1"/>
  <c r="W141" i="1"/>
  <c r="X141" i="1" s="1"/>
  <c r="N141" i="1"/>
  <c r="X140" i="1"/>
  <c r="W140" i="1"/>
  <c r="N140" i="1"/>
  <c r="W139" i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X130" i="1"/>
  <c r="X134" i="1" s="1"/>
  <c r="W130" i="1"/>
  <c r="N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W121" i="1"/>
  <c r="X121" i="1" s="1"/>
  <c r="N121" i="1"/>
  <c r="X120" i="1"/>
  <c r="W120" i="1"/>
  <c r="N120" i="1"/>
  <c r="W119" i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X107" i="1"/>
  <c r="W107" i="1"/>
  <c r="N107" i="1"/>
  <c r="W106" i="1"/>
  <c r="X106" i="1" s="1"/>
  <c r="N106" i="1"/>
  <c r="X105" i="1"/>
  <c r="X116" i="1" s="1"/>
  <c r="W105" i="1"/>
  <c r="N105" i="1"/>
  <c r="V103" i="1"/>
  <c r="V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X89" i="1"/>
  <c r="X91" i="1" s="1"/>
  <c r="W89" i="1"/>
  <c r="N89" i="1"/>
  <c r="W88" i="1"/>
  <c r="X88" i="1" s="1"/>
  <c r="N88" i="1"/>
  <c r="X87" i="1"/>
  <c r="W87" i="1"/>
  <c r="W91" i="1" s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N64" i="1"/>
  <c r="X63" i="1"/>
  <c r="W63" i="1"/>
  <c r="N63" i="1"/>
  <c r="V60" i="1"/>
  <c r="V59" i="1"/>
  <c r="X58" i="1"/>
  <c r="W58" i="1"/>
  <c r="X57" i="1"/>
  <c r="W57" i="1"/>
  <c r="N57" i="1"/>
  <c r="W56" i="1"/>
  <c r="X56" i="1" s="1"/>
  <c r="N56" i="1"/>
  <c r="X55" i="1"/>
  <c r="X59" i="1" s="1"/>
  <c r="W55" i="1"/>
  <c r="N55" i="1"/>
  <c r="V52" i="1"/>
  <c r="W51" i="1"/>
  <c r="V51" i="1"/>
  <c r="X50" i="1"/>
  <c r="W50" i="1"/>
  <c r="N50" i="1"/>
  <c r="W49" i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V520" i="1" s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N27" i="1"/>
  <c r="W26" i="1"/>
  <c r="V24" i="1"/>
  <c r="V516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92" i="1" l="1"/>
  <c r="W103" i="1"/>
  <c r="X94" i="1"/>
  <c r="X102" i="1" s="1"/>
  <c r="W102" i="1"/>
  <c r="W117" i="1"/>
  <c r="W127" i="1"/>
  <c r="X119" i="1"/>
  <c r="X126" i="1" s="1"/>
  <c r="W126" i="1"/>
  <c r="W143" i="1"/>
  <c r="H526" i="1"/>
  <c r="W155" i="1"/>
  <c r="X146" i="1"/>
  <c r="X155" i="1" s="1"/>
  <c r="W156" i="1"/>
  <c r="I526" i="1"/>
  <c r="W162" i="1"/>
  <c r="X159" i="1"/>
  <c r="X161" i="1" s="1"/>
  <c r="X381" i="1"/>
  <c r="W32" i="1"/>
  <c r="X26" i="1"/>
  <c r="X32" i="1" s="1"/>
  <c r="W33" i="1"/>
  <c r="W36" i="1"/>
  <c r="W520" i="1" s="1"/>
  <c r="X35" i="1"/>
  <c r="X36" i="1" s="1"/>
  <c r="W37" i="1"/>
  <c r="W40" i="1"/>
  <c r="X39" i="1"/>
  <c r="X40" i="1" s="1"/>
  <c r="W41" i="1"/>
  <c r="W44" i="1"/>
  <c r="X43" i="1"/>
  <c r="X44" i="1" s="1"/>
  <c r="W45" i="1"/>
  <c r="C526" i="1"/>
  <c r="W52" i="1"/>
  <c r="X49" i="1"/>
  <c r="X51" i="1" s="1"/>
  <c r="W59" i="1"/>
  <c r="X84" i="1"/>
  <c r="W84" i="1"/>
  <c r="W116" i="1"/>
  <c r="W135" i="1"/>
  <c r="W142" i="1"/>
  <c r="X139" i="1"/>
  <c r="X142" i="1" s="1"/>
  <c r="G526" i="1"/>
  <c r="W161" i="1"/>
  <c r="W167" i="1"/>
  <c r="W174" i="1"/>
  <c r="X169" i="1"/>
  <c r="X173" i="1" s="1"/>
  <c r="W173" i="1"/>
  <c r="X177" i="1"/>
  <c r="X193" i="1" s="1"/>
  <c r="W193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R526" i="1"/>
  <c r="W382" i="1"/>
  <c r="W397" i="1"/>
  <c r="X384" i="1"/>
  <c r="X397" i="1" s="1"/>
  <c r="W398" i="1"/>
  <c r="W405" i="1"/>
  <c r="X400" i="1"/>
  <c r="X404" i="1" s="1"/>
  <c r="W404" i="1"/>
  <c r="X414" i="1"/>
  <c r="X412" i="1"/>
  <c r="W414" i="1"/>
  <c r="W459" i="1"/>
  <c r="W465" i="1"/>
  <c r="W474" i="1"/>
  <c r="X467" i="1"/>
  <c r="X473" i="1" s="1"/>
  <c r="W473" i="1"/>
  <c r="P526" i="1"/>
  <c r="H9" i="1"/>
  <c r="B526" i="1"/>
  <c r="W518" i="1"/>
  <c r="W517" i="1"/>
  <c r="W519" i="1" s="1"/>
  <c r="W24" i="1"/>
  <c r="D526" i="1"/>
  <c r="W60" i="1"/>
  <c r="E526" i="1"/>
  <c r="W85" i="1"/>
  <c r="F526" i="1"/>
  <c r="W134" i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X521" i="1" l="1"/>
  <c r="W516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<sst xmlns="http://schemas.openxmlformats.org/spreadsheetml/2006/main" count="2228" uniqueCount="751">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</sst>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498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200</v>
      </c>
      <c r="W49" s="349">
        <f>IFERROR(IF(V49="",0,CEILING((V49/$H49),1)*$H49),"")</f>
        <v>205.20000000000002</v>
      </c>
      <c r="X49" s="36">
        <f>IFERROR(IF(W49=0,"",ROUNDUP(W49/H49,0)*0.02175),"")</f>
        <v>0.41324999999999995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18.518518518518519</v>
      </c>
      <c r="W51" s="350">
        <f>IFERROR(W49/H49,"0")+IFERROR(W50/H50,"0")</f>
        <v>19</v>
      </c>
      <c r="X51" s="350">
        <f>IFERROR(IF(X49="",0,X49),"0")+IFERROR(IF(X50="",0,X50),"0")</f>
        <v>0.41324999999999995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200</v>
      </c>
      <c r="W52" s="350">
        <f>IFERROR(SUM(W49:W50),"0")</f>
        <v>205.20000000000002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0</v>
      </c>
      <c r="W55" s="349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0</v>
      </c>
      <c r="W59" s="350">
        <f>IFERROR(W55/H55,"0")+IFERROR(W56/H56,"0")+IFERROR(W57/H57,"0")+IFERROR(W58/H58,"0")</f>
        <v>0</v>
      </c>
      <c r="X59" s="350">
        <f>IFERROR(IF(X55="",0,X55),"0")+IFERROR(IF(X56="",0,X56),"0")+IFERROR(IF(X57="",0,X57),"0")+IFERROR(IF(X58="",0,X58),"0")</f>
        <v>0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0</v>
      </c>
      <c r="W60" s="350">
        <f>IFERROR(SUM(W55:W58),"0")</f>
        <v>0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300</v>
      </c>
      <c r="W65" s="349">
        <f t="shared" si="2"/>
        <v>302.39999999999998</v>
      </c>
      <c r="X65" s="36">
        <f t="shared" si="3"/>
        <v>0.58724999999999994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26.785714285714288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27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0.58724999999999994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300</v>
      </c>
      <c r="W85" s="350">
        <f>IFERROR(SUM(W63:W83),"0")</f>
        <v>302.39999999999998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0</v>
      </c>
      <c r="W105" s="349">
        <f t="shared" ref="W105:W115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0</v>
      </c>
      <c r="W117" s="350">
        <f>IFERROR(SUM(W105:W115),"0")</f>
        <v>0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300</v>
      </c>
      <c r="W131" s="349">
        <f>IFERROR(IF(V131="",0,CEILING((V131/$H131),1)*$H131),"")</f>
        <v>302.40000000000003</v>
      </c>
      <c r="X131" s="36">
        <f>IFERROR(IF(W131=0,"",ROUNDUP(W131/H131,0)*0.02175),"")</f>
        <v>0.78299999999999992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35.714285714285715</v>
      </c>
      <c r="W134" s="350">
        <f>IFERROR(W130/H130,"0")+IFERROR(W131/H131,"0")+IFERROR(W132/H132,"0")+IFERROR(W133/H133,"0")</f>
        <v>36</v>
      </c>
      <c r="X134" s="350">
        <f>IFERROR(IF(X130="",0,X130),"0")+IFERROR(IF(X131="",0,X131),"0")+IFERROR(IF(X132="",0,X132),"0")+IFERROR(IF(X133="",0,X133),"0")</f>
        <v>0.78299999999999992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300</v>
      </c>
      <c r="W135" s="350">
        <f>IFERROR(SUM(W130:W133),"0")</f>
        <v>302.40000000000003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0</v>
      </c>
      <c r="W155" s="350">
        <f>IFERROR(W146/H146,"0")+IFERROR(W147/H147,"0")+IFERROR(W148/H148,"0")+IFERROR(W149/H149,"0")+IFERROR(W150/H150,"0")+IFERROR(W151/H151,"0")+IFERROR(W152/H152,"0")+IFERROR(W153/H153,"0")+IFERROR(W154/H154,"0")</f>
        <v>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0</v>
      </c>
      <c r="W156" s="350">
        <f>IFERROR(SUM(W146:W154),"0")</f>
        <v>0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400</v>
      </c>
      <c r="W177" s="349">
        <f t="shared" si="9"/>
        <v>400.2</v>
      </c>
      <c r="X177" s="36">
        <f>IFERROR(IF(W177=0,"",ROUNDUP(W177/H177,0)*0.02175),"")</f>
        <v>1.0004999999999999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45.977011494252878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46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1.0004999999999999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400</v>
      </c>
      <c r="W194" s="350">
        <f>IFERROR(SUM(W176:W192),"0")</f>
        <v>400.2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0</v>
      </c>
      <c r="W255" s="350">
        <f>IFERROR(W251/H251,"0")+IFERROR(W252/H252,"0")+IFERROR(W253/H253,"0")+IFERROR(W254/H254,"0")</f>
        <v>0</v>
      </c>
      <c r="X255" s="350">
        <f>IFERROR(IF(X251="",0,X251),"0")+IFERROR(IF(X252="",0,X252),"0")+IFERROR(IF(X253="",0,X253),"0")+IFERROR(IF(X254="",0,X254),"0")</f>
        <v>0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0</v>
      </c>
      <c r="W256" s="350">
        <f>IFERROR(SUM(W251:W254),"0")</f>
        <v>0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0</v>
      </c>
      <c r="W267" s="350">
        <f>IFERROR(W258/H258,"0")+IFERROR(W259/H259,"0")+IFERROR(W260/H260,"0")+IFERROR(W261/H261,"0")+IFERROR(W262/H262,"0")+IFERROR(W263/H263,"0")+IFERROR(W264/H264,"0")+IFERROR(W265/H265,"0")+IFERROR(W266/H266,"0")</f>
        <v>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0</v>
      </c>
      <c r="W268" s="350">
        <f>IFERROR(SUM(W258:W266),"0")</f>
        <v>0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0</v>
      </c>
      <c r="W273" s="350">
        <f>IFERROR(W270/H270,"0")+IFERROR(W271/H271,"0")+IFERROR(W272/H272,"0")</f>
        <v>0</v>
      </c>
      <c r="X273" s="350">
        <f>IFERROR(IF(X270="",0,X270),"0")+IFERROR(IF(X271="",0,X271),"0")+IFERROR(IF(X272="",0,X272),"0")</f>
        <v>0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0</v>
      </c>
      <c r="W274" s="350">
        <f>IFERROR(SUM(W270:W272),"0")</f>
        <v>0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0</v>
      </c>
      <c r="W313" s="350">
        <f>IFERROR(W310/H310,"0")+IFERROR(W311/H311,"0")+IFERROR(W312/H312,"0")</f>
        <v>0</v>
      </c>
      <c r="X313" s="350">
        <f>IFERROR(IF(X310="",0,X310),"0")+IFERROR(IF(X311="",0,X311),"0")+IFERROR(IF(X312="",0,X312),"0")</f>
        <v>0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0</v>
      </c>
      <c r="W314" s="350">
        <f>IFERROR(SUM(W310:W312),"0")</f>
        <v>0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2000</v>
      </c>
      <c r="W327" s="349">
        <f t="shared" si="17"/>
        <v>2010</v>
      </c>
      <c r="X327" s="36">
        <f>IFERROR(IF(W327=0,"",ROUNDUP(W327/H327,0)*0.02175),"")</f>
        <v>2.9144999999999999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500</v>
      </c>
      <c r="W328" s="349">
        <f t="shared" si="17"/>
        <v>510</v>
      </c>
      <c r="X328" s="36">
        <f>IFERROR(IF(W328=0,"",ROUNDUP(W328/H328,0)*0.02175),"")</f>
        <v>0.73949999999999994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600</v>
      </c>
      <c r="W330" s="349">
        <f t="shared" si="17"/>
        <v>600</v>
      </c>
      <c r="X330" s="36">
        <f>IFERROR(IF(W330=0,"",ROUNDUP(W330/H330,0)*0.02175),"")</f>
        <v>0.86999999999999988</v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206.66666666666669</v>
      </c>
      <c r="W334" s="350">
        <f>IFERROR(W326/H326,"0")+IFERROR(W327/H327,"0")+IFERROR(W328/H328,"0")+IFERROR(W329/H329,"0")+IFERROR(W330/H330,"0")+IFERROR(W331/H331,"0")+IFERROR(W332/H332,"0")+IFERROR(W333/H333,"0")</f>
        <v>208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4.524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3100</v>
      </c>
      <c r="W335" s="350">
        <f>IFERROR(SUM(W326:W333),"0")</f>
        <v>3120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600</v>
      </c>
      <c r="W337" s="349">
        <f>IFERROR(IF(V337="",0,CEILING((V337/$H337),1)*$H337),"")</f>
        <v>600</v>
      </c>
      <c r="X337" s="36">
        <f>IFERROR(IF(W337=0,"",ROUNDUP(W337/H337,0)*0.02175),"")</f>
        <v>0.86999999999999988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40</v>
      </c>
      <c r="W340" s="350">
        <f>IFERROR(W337/H337,"0")+IFERROR(W338/H338,"0")+IFERROR(W339/H339,"0")</f>
        <v>40</v>
      </c>
      <c r="X340" s="350">
        <f>IFERROR(IF(X337="",0,X337),"0")+IFERROR(IF(X338="",0,X338),"0")+IFERROR(IF(X339="",0,X339),"0")</f>
        <v>0.86999999999999988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600</v>
      </c>
      <c r="W341" s="350">
        <f>IFERROR(SUM(W337:W339),"0")</f>
        <v>600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500</v>
      </c>
      <c r="W366" s="349">
        <f>IFERROR(IF(V366="",0,CEILING((V366/$H366),1)*$H366),"")</f>
        <v>507</v>
      </c>
      <c r="X366" s="36">
        <f>IFERROR(IF(W366=0,"",ROUNDUP(W366/H366,0)*0.02175),"")</f>
        <v>1.4137499999999998</v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64.102564102564102</v>
      </c>
      <c r="W370" s="350">
        <f>IFERROR(W366/H366,"0")+IFERROR(W367/H367,"0")+IFERROR(W368/H368,"0")+IFERROR(W369/H369,"0")</f>
        <v>65</v>
      </c>
      <c r="X370" s="350">
        <f>IFERROR(IF(X366="",0,X366),"0")+IFERROR(IF(X367="",0,X367),"0")+IFERROR(IF(X368="",0,X368),"0")+IFERROR(IF(X369="",0,X369),"0")</f>
        <v>1.4137499999999998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500</v>
      </c>
      <c r="W371" s="350">
        <f>IFERROR(SUM(W366:W369),"0")</f>
        <v>507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0</v>
      </c>
      <c r="W398" s="350">
        <f>IFERROR(SUM(W384:W396),"0")</f>
        <v>0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0</v>
      </c>
      <c r="W430" s="350">
        <f>IFERROR(W423/H423,"0")+IFERROR(W424/H424,"0")+IFERROR(W425/H425,"0")+IFERROR(W426/H426,"0")+IFERROR(W427/H427,"0")+IFERROR(W428/H428,"0")+IFERROR(W429/H429,"0")</f>
        <v>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0</v>
      </c>
      <c r="W431" s="350">
        <f>IFERROR(SUM(W423:W429),"0")</f>
        <v>0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500</v>
      </c>
      <c r="W449" s="349">
        <f t="shared" si="21"/>
        <v>501.6</v>
      </c>
      <c r="X449" s="36">
        <f t="shared" si="22"/>
        <v>1.1362000000000001</v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300</v>
      </c>
      <c r="W452" s="349">
        <f t="shared" si="21"/>
        <v>300.96000000000004</v>
      </c>
      <c r="X452" s="36">
        <f t="shared" si="22"/>
        <v>0.68171999999999999</v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151.5151515151515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152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1.81792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800</v>
      </c>
      <c r="W460" s="350">
        <f>IFERROR(SUM(W448:W458),"0")</f>
        <v>802.56000000000006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400</v>
      </c>
      <c r="W462" s="349">
        <f>IFERROR(IF(V462="",0,CEILING((V462/$H462),1)*$H462),"")</f>
        <v>401.28000000000003</v>
      </c>
      <c r="X462" s="36">
        <f>IFERROR(IF(W462=0,"",ROUNDUP(W462/H462,0)*0.01196),"")</f>
        <v>0.90895999999999999</v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75.757575757575751</v>
      </c>
      <c r="W464" s="350">
        <f>IFERROR(W462/H462,"0")+IFERROR(W463/H463,"0")</f>
        <v>76</v>
      </c>
      <c r="X464" s="350">
        <f>IFERROR(IF(X462="",0,X462),"0")+IFERROR(IF(X463="",0,X463),"0")</f>
        <v>0.90895999999999999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400</v>
      </c>
      <c r="W465" s="350">
        <f>IFERROR(SUM(W462:W463),"0")</f>
        <v>401.28000000000003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200</v>
      </c>
      <c r="W468" s="349">
        <f t="shared" si="23"/>
        <v>200.64000000000001</v>
      </c>
      <c r="X468" s="36">
        <f>IFERROR(IF(W468=0,"",ROUNDUP(W468/H468,0)*0.01196),"")</f>
        <v>0.45448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200</v>
      </c>
      <c r="W469" s="349">
        <f t="shared" si="23"/>
        <v>200.64000000000001</v>
      </c>
      <c r="X469" s="36">
        <f>IFERROR(IF(W469=0,"",ROUNDUP(W469/H469,0)*0.01196),"")</f>
        <v>0.45448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75.757575757575751</v>
      </c>
      <c r="W473" s="350">
        <f>IFERROR(W467/H467,"0")+IFERROR(W468/H468,"0")+IFERROR(W469/H469,"0")+IFERROR(W470/H470,"0")+IFERROR(W471/H471,"0")+IFERROR(W472/H472,"0")</f>
        <v>76</v>
      </c>
      <c r="X473" s="350">
        <f>IFERROR(IF(X467="",0,X467),"0")+IFERROR(IF(X468="",0,X468),"0")+IFERROR(IF(X469="",0,X469),"0")+IFERROR(IF(X470="",0,X470),"0")+IFERROR(IF(X471="",0,X471),"0")+IFERROR(IF(X472="",0,X472),"0")</f>
        <v>0.90895999999999999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400</v>
      </c>
      <c r="W474" s="350">
        <f>IFERROR(SUM(W467:W472),"0")</f>
        <v>401.28000000000003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0</v>
      </c>
      <c r="W514" s="350">
        <f>IFERROR(W509/H509,"0")+IFERROR(W510/H510,"0")+IFERROR(W511/H511,"0")+IFERROR(W512/H512,"0")+IFERROR(W513/H513,"0")</f>
        <v>0</v>
      </c>
      <c r="X514" s="350">
        <f>IFERROR(IF(X509="",0,X509),"0")+IFERROR(IF(X510="",0,X510),"0")+IFERROR(IF(X511="",0,X511),"0")+IFERROR(IF(X512="",0,X512),"0")+IFERROR(IF(X513="",0,X513),"0")</f>
        <v>0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0</v>
      </c>
      <c r="W515" s="350">
        <f>IFERROR(SUM(W509:W513),"0")</f>
        <v>0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7000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7042.32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7331.2503929021177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7375.572000000001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12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12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7631.2503929021177</v>
      </c>
      <c r="W519" s="350">
        <f>GrossWeightTotalR+PalletQtyTotalR*25</f>
        <v>7675.572000000001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740.79506381230522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745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13.227589999999999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205.20000000000002</v>
      </c>
      <c r="D526" s="46">
        <f>IFERROR(W55*1,"0")+IFERROR(W56*1,"0")+IFERROR(W57*1,"0")+IFERROR(W58*1,"0")</f>
        <v>0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302.39999999999998</v>
      </c>
      <c r="F526" s="46">
        <f>IFERROR(W130*1,"0")+IFERROR(W131*1,"0")+IFERROR(W132*1,"0")+IFERROR(W133*1,"0")</f>
        <v>302.40000000000003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0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400.2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0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0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3720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507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1605.1200000000003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2024-04-11T09:24:03Z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