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4,24 Пушкарный\"/>
    </mc:Choice>
  </mc:AlternateContent>
  <xr:revisionPtr revIDLastSave="0" documentId="13_ncr:1_{03209485-DB7D-4613-AE4C-81E46AFA608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W498" i="2"/>
  <c r="X498" i="2" s="1"/>
  <c r="W497" i="2"/>
  <c r="X497" i="2" s="1"/>
  <c r="W496" i="2"/>
  <c r="X496" i="2" s="1"/>
  <c r="V494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X479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W467" i="2"/>
  <c r="X467" i="2" s="1"/>
  <c r="X473" i="2" s="1"/>
  <c r="N467" i="2"/>
  <c r="V465" i="2"/>
  <c r="V464" i="2"/>
  <c r="X463" i="2"/>
  <c r="W463" i="2"/>
  <c r="N463" i="2"/>
  <c r="W462" i="2"/>
  <c r="W464" i="2" s="1"/>
  <c r="N462" i="2"/>
  <c r="V460" i="2"/>
  <c r="V459" i="2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W450" i="2"/>
  <c r="X450" i="2" s="1"/>
  <c r="W449" i="2"/>
  <c r="X449" i="2" s="1"/>
  <c r="W448" i="2"/>
  <c r="V444" i="2"/>
  <c r="V443" i="2"/>
  <c r="W442" i="2"/>
  <c r="W444" i="2" s="1"/>
  <c r="N442" i="2"/>
  <c r="V440" i="2"/>
  <c r="V439" i="2"/>
  <c r="W438" i="2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W425" i="2"/>
  <c r="X425" i="2" s="1"/>
  <c r="N425" i="2"/>
  <c r="W424" i="2"/>
  <c r="X424" i="2" s="1"/>
  <c r="N424" i="2"/>
  <c r="W423" i="2"/>
  <c r="X423" i="2" s="1"/>
  <c r="N423" i="2"/>
  <c r="V421" i="2"/>
  <c r="V420" i="2"/>
  <c r="W419" i="2"/>
  <c r="X419" i="2" s="1"/>
  <c r="N419" i="2"/>
  <c r="W418" i="2"/>
  <c r="X418" i="2" s="1"/>
  <c r="X420" i="2" s="1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W409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W404" i="2" s="1"/>
  <c r="N400" i="2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W380" i="2"/>
  <c r="X380" i="2" s="1"/>
  <c r="N380" i="2"/>
  <c r="W379" i="2"/>
  <c r="N379" i="2"/>
  <c r="V375" i="2"/>
  <c r="V374" i="2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W354" i="2"/>
  <c r="X354" i="2" s="1"/>
  <c r="N354" i="2"/>
  <c r="W353" i="2"/>
  <c r="N353" i="2"/>
  <c r="V350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6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W332" i="2"/>
  <c r="X332" i="2" s="1"/>
  <c r="N332" i="2"/>
  <c r="W331" i="2"/>
  <c r="X331" i="2" s="1"/>
  <c r="N331" i="2"/>
  <c r="W330" i="2"/>
  <c r="X330" i="2" s="1"/>
  <c r="N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2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W312" i="2"/>
  <c r="X312" i="2" s="1"/>
  <c r="N312" i="2"/>
  <c r="W311" i="2"/>
  <c r="X311" i="2" s="1"/>
  <c r="N311" i="2"/>
  <c r="W310" i="2"/>
  <c r="X310" i="2" s="1"/>
  <c r="N310" i="2"/>
  <c r="V308" i="2"/>
  <c r="V307" i="2"/>
  <c r="W306" i="2"/>
  <c r="W307" i="2" s="1"/>
  <c r="N306" i="2"/>
  <c r="V303" i="2"/>
  <c r="V302" i="2"/>
  <c r="W301" i="2"/>
  <c r="X301" i="2" s="1"/>
  <c r="N301" i="2"/>
  <c r="W300" i="2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N290" i="2"/>
  <c r="W289" i="2"/>
  <c r="X289" i="2" s="1"/>
  <c r="N289" i="2"/>
  <c r="V286" i="2"/>
  <c r="V285" i="2"/>
  <c r="W284" i="2"/>
  <c r="X284" i="2" s="1"/>
  <c r="N284" i="2"/>
  <c r="W283" i="2"/>
  <c r="X283" i="2" s="1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X276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W258" i="2"/>
  <c r="X258" i="2" s="1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V249" i="2"/>
  <c r="V248" i="2"/>
  <c r="W247" i="2"/>
  <c r="W249" i="2" s="1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N228" i="2"/>
  <c r="V225" i="2"/>
  <c r="V224" i="2"/>
  <c r="W223" i="2"/>
  <c r="X223" i="2" s="1"/>
  <c r="W222" i="2"/>
  <c r="X222" i="2" s="1"/>
  <c r="W221" i="2"/>
  <c r="X221" i="2" s="1"/>
  <c r="W220" i="2"/>
  <c r="W219" i="2"/>
  <c r="X219" i="2" s="1"/>
  <c r="W218" i="2"/>
  <c r="V215" i="2"/>
  <c r="V214" i="2"/>
  <c r="W213" i="2"/>
  <c r="W215" i="2" s="1"/>
  <c r="N213" i="2"/>
  <c r="V211" i="2"/>
  <c r="V210" i="2"/>
  <c r="W209" i="2"/>
  <c r="X209" i="2" s="1"/>
  <c r="W208" i="2"/>
  <c r="X208" i="2" s="1"/>
  <c r="W207" i="2"/>
  <c r="X207" i="2" s="1"/>
  <c r="W206" i="2"/>
  <c r="X206" i="2" s="1"/>
  <c r="W205" i="2"/>
  <c r="X205" i="2" s="1"/>
  <c r="W204" i="2"/>
  <c r="X204" i="2" s="1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W176" i="2"/>
  <c r="X176" i="2" s="1"/>
  <c r="N176" i="2"/>
  <c r="V174" i="2"/>
  <c r="V173" i="2"/>
  <c r="W172" i="2"/>
  <c r="X172" i="2" s="1"/>
  <c r="N172" i="2"/>
  <c r="W171" i="2"/>
  <c r="X171" i="2" s="1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7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H526" i="2" s="1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W130" i="2"/>
  <c r="F526" i="2" s="1"/>
  <c r="N130" i="2"/>
  <c r="V127" i="2"/>
  <c r="V126" i="2"/>
  <c r="W125" i="2"/>
  <c r="X125" i="2" s="1"/>
  <c r="N125" i="2"/>
  <c r="W124" i="2"/>
  <c r="X124" i="2" s="1"/>
  <c r="N124" i="2"/>
  <c r="W123" i="2"/>
  <c r="X123" i="2" s="1"/>
  <c r="N123" i="2"/>
  <c r="W122" i="2"/>
  <c r="X122" i="2" s="1"/>
  <c r="W121" i="2"/>
  <c r="X121" i="2" s="1"/>
  <c r="N121" i="2"/>
  <c r="W120" i="2"/>
  <c r="X120" i="2" s="1"/>
  <c r="N120" i="2"/>
  <c r="W119" i="2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X108" i="2" s="1"/>
  <c r="W107" i="2"/>
  <c r="X107" i="2" s="1"/>
  <c r="N107" i="2"/>
  <c r="W106" i="2"/>
  <c r="N106" i="2"/>
  <c r="W105" i="2"/>
  <c r="X105" i="2" s="1"/>
  <c r="N105" i="2"/>
  <c r="V103" i="2"/>
  <c r="V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W102" i="2" s="1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W87" i="2"/>
  <c r="W91" i="2" s="1"/>
  <c r="N87" i="2"/>
  <c r="V85" i="2"/>
  <c r="V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X63" i="2" s="1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N55" i="2"/>
  <c r="V52" i="2"/>
  <c r="V51" i="2"/>
  <c r="W50" i="2"/>
  <c r="X50" i="2" s="1"/>
  <c r="N50" i="2"/>
  <c r="W49" i="2"/>
  <c r="C526" i="2" s="1"/>
  <c r="N49" i="2"/>
  <c r="V45" i="2"/>
  <c r="V44" i="2"/>
  <c r="W43" i="2"/>
  <c r="X43" i="2" s="1"/>
  <c r="X44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N27" i="2"/>
  <c r="W26" i="2"/>
  <c r="V24" i="2"/>
  <c r="V23" i="2"/>
  <c r="W22" i="2"/>
  <c r="N22" i="2"/>
  <c r="H10" i="2"/>
  <c r="A9" i="2"/>
  <c r="A10" i="2" s="1"/>
  <c r="D7" i="2"/>
  <c r="O6" i="2"/>
  <c r="N2" i="2"/>
  <c r="W37" i="2" l="1"/>
  <c r="X285" i="2"/>
  <c r="X499" i="2"/>
  <c r="W214" i="2"/>
  <c r="W349" i="2"/>
  <c r="W41" i="2"/>
  <c r="X247" i="2"/>
  <c r="X248" i="2" s="1"/>
  <c r="W248" i="2"/>
  <c r="X279" i="2"/>
  <c r="W321" i="2"/>
  <c r="W370" i="2"/>
  <c r="X400" i="2"/>
  <c r="X404" i="2" s="1"/>
  <c r="W518" i="2"/>
  <c r="W493" i="2"/>
  <c r="W507" i="2"/>
  <c r="X130" i="2"/>
  <c r="T526" i="2"/>
  <c r="X448" i="2"/>
  <c r="X459" i="2" s="1"/>
  <c r="X26" i="2"/>
  <c r="X32" i="2" s="1"/>
  <c r="W32" i="2"/>
  <c r="E526" i="2"/>
  <c r="X210" i="2"/>
  <c r="W308" i="2"/>
  <c r="X306" i="2"/>
  <c r="X307" i="2" s="1"/>
  <c r="P526" i="2"/>
  <c r="X326" i="2"/>
  <c r="X334" i="2" s="1"/>
  <c r="W363" i="2"/>
  <c r="X87" i="2"/>
  <c r="X91" i="2" s="1"/>
  <c r="W166" i="2"/>
  <c r="X164" i="2"/>
  <c r="X166" i="2" s="1"/>
  <c r="X196" i="2"/>
  <c r="X200" i="2" s="1"/>
  <c r="W225" i="2"/>
  <c r="W245" i="2"/>
  <c r="X270" i="2"/>
  <c r="X273" i="2" s="1"/>
  <c r="W302" i="2"/>
  <c r="W303" i="2"/>
  <c r="D526" i="2"/>
  <c r="X146" i="2"/>
  <c r="W224" i="2"/>
  <c r="V516" i="2"/>
  <c r="W44" i="2"/>
  <c r="W51" i="2"/>
  <c r="X55" i="2"/>
  <c r="X59" i="2" s="1"/>
  <c r="W116" i="2"/>
  <c r="W126" i="2"/>
  <c r="X213" i="2"/>
  <c r="X214" i="2" s="1"/>
  <c r="L526" i="2"/>
  <c r="X218" i="2"/>
  <c r="W255" i="2"/>
  <c r="X251" i="2"/>
  <c r="X255" i="2" s="1"/>
  <c r="W286" i="2"/>
  <c r="W345" i="2"/>
  <c r="Q526" i="2"/>
  <c r="X370" i="2"/>
  <c r="W374" i="2"/>
  <c r="W375" i="2"/>
  <c r="R526" i="2"/>
  <c r="W381" i="2"/>
  <c r="X407" i="2"/>
  <c r="X408" i="2" s="1"/>
  <c r="W408" i="2"/>
  <c r="W440" i="2"/>
  <c r="X438" i="2"/>
  <c r="X439" i="2" s="1"/>
  <c r="W484" i="2"/>
  <c r="X482" i="2"/>
  <c r="X483" i="2" s="1"/>
  <c r="W500" i="2"/>
  <c r="W499" i="2"/>
  <c r="W298" i="2"/>
  <c r="W359" i="2"/>
  <c r="X506" i="2"/>
  <c r="V520" i="2"/>
  <c r="W84" i="2"/>
  <c r="W117" i="2"/>
  <c r="W161" i="2"/>
  <c r="W174" i="2"/>
  <c r="W193" i="2"/>
  <c r="W267" i="2"/>
  <c r="W285" i="2"/>
  <c r="W297" i="2"/>
  <c r="W314" i="2"/>
  <c r="W313" i="2"/>
  <c r="X320" i="2"/>
  <c r="X321" i="2" s="1"/>
  <c r="X343" i="2"/>
  <c r="X345" i="2" s="1"/>
  <c r="W350" i="2"/>
  <c r="X355" i="2"/>
  <c r="W405" i="2"/>
  <c r="X414" i="2"/>
  <c r="S526" i="2"/>
  <c r="W431" i="2"/>
  <c r="X435" i="2"/>
  <c r="U526" i="2"/>
  <c r="W494" i="2"/>
  <c r="W506" i="2"/>
  <c r="W515" i="2"/>
  <c r="V519" i="2"/>
  <c r="F10" i="2"/>
  <c r="X134" i="2"/>
  <c r="X397" i="2"/>
  <c r="X340" i="2"/>
  <c r="X84" i="2"/>
  <c r="X155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X358" i="2" l="1"/>
  <c r="X224" i="2"/>
  <c r="W519" i="2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<sst xmlns="http://schemas.openxmlformats.org/spreadsheetml/2006/main" count="3428" uniqueCount="755">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</sst>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45383</v>
      </c>
      <c r="P5" s="359"/>
      <c r="R5" s="360" t="s">
        <v>3</v>
      </c>
      <c r="S5" s="361"/>
      <c r="T5" s="362" t="s">
        <v>719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732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68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69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70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71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74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74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80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422" t="s">
        <v>83</v>
      </c>
      <c r="O26" s="415"/>
      <c r="P26" s="415"/>
      <c r="Q26" s="415"/>
      <c r="R26" s="416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413">
        <v>4607091388237</v>
      </c>
      <c r="E27" s="413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4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413">
        <v>4607091383935</v>
      </c>
      <c r="E28" s="413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413">
        <v>4680115881853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413">
        <v>4607091383911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426" t="s">
        <v>92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413">
        <v>4607091388244</v>
      </c>
      <c r="E31" s="413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42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420"/>
      <c r="B32" s="420"/>
      <c r="C32" s="420"/>
      <c r="D32" s="420"/>
      <c r="E32" s="420"/>
      <c r="F32" s="420"/>
      <c r="G32" s="420"/>
      <c r="H32" s="420"/>
      <c r="I32" s="420"/>
      <c r="J32" s="420"/>
      <c r="K32" s="420"/>
      <c r="L32" s="420"/>
      <c r="M32" s="421"/>
      <c r="N32" s="417" t="s">
        <v>43</v>
      </c>
      <c r="O32" s="418"/>
      <c r="P32" s="418"/>
      <c r="Q32" s="418"/>
      <c r="R32" s="418"/>
      <c r="S32" s="418"/>
      <c r="T32" s="419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420"/>
      <c r="B33" s="420"/>
      <c r="C33" s="420"/>
      <c r="D33" s="420"/>
      <c r="E33" s="420"/>
      <c r="F33" s="420"/>
      <c r="G33" s="420"/>
      <c r="H33" s="420"/>
      <c r="I33" s="420"/>
      <c r="J33" s="420"/>
      <c r="K33" s="420"/>
      <c r="L33" s="420"/>
      <c r="M33" s="421"/>
      <c r="N33" s="417" t="s">
        <v>43</v>
      </c>
      <c r="O33" s="418"/>
      <c r="P33" s="418"/>
      <c r="Q33" s="418"/>
      <c r="R33" s="418"/>
      <c r="S33" s="418"/>
      <c r="T33" s="419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412" t="s">
        <v>95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413">
        <v>4607091388503</v>
      </c>
      <c r="E35" s="413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15"/>
      <c r="P35" s="415"/>
      <c r="Q35" s="415"/>
      <c r="R35" s="416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1"/>
      <c r="N36" s="417" t="s">
        <v>43</v>
      </c>
      <c r="O36" s="418"/>
      <c r="P36" s="418"/>
      <c r="Q36" s="418"/>
      <c r="R36" s="418"/>
      <c r="S36" s="418"/>
      <c r="T36" s="419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1"/>
      <c r="N37" s="417" t="s">
        <v>43</v>
      </c>
      <c r="O37" s="418"/>
      <c r="P37" s="418"/>
      <c r="Q37" s="418"/>
      <c r="R37" s="418"/>
      <c r="S37" s="418"/>
      <c r="T37" s="419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412" t="s">
        <v>100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413">
        <v>4607091388282</v>
      </c>
      <c r="E39" s="413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4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15"/>
      <c r="P39" s="415"/>
      <c r="Q39" s="415"/>
      <c r="R39" s="416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1"/>
      <c r="N40" s="417" t="s">
        <v>43</v>
      </c>
      <c r="O40" s="418"/>
      <c r="P40" s="418"/>
      <c r="Q40" s="418"/>
      <c r="R40" s="418"/>
      <c r="S40" s="418"/>
      <c r="T40" s="419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420"/>
      <c r="B41" s="420"/>
      <c r="C41" s="420"/>
      <c r="D41" s="420"/>
      <c r="E41" s="420"/>
      <c r="F41" s="420"/>
      <c r="G41" s="420"/>
      <c r="H41" s="420"/>
      <c r="I41" s="420"/>
      <c r="J41" s="420"/>
      <c r="K41" s="420"/>
      <c r="L41" s="420"/>
      <c r="M41" s="421"/>
      <c r="N41" s="417" t="s">
        <v>43</v>
      </c>
      <c r="O41" s="418"/>
      <c r="P41" s="418"/>
      <c r="Q41" s="418"/>
      <c r="R41" s="418"/>
      <c r="S41" s="418"/>
      <c r="T41" s="419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412" t="s">
        <v>104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413">
        <v>4607091389111</v>
      </c>
      <c r="E43" s="413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4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15"/>
      <c r="P43" s="415"/>
      <c r="Q43" s="415"/>
      <c r="R43" s="416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420"/>
      <c r="B44" s="420"/>
      <c r="C44" s="420"/>
      <c r="D44" s="420"/>
      <c r="E44" s="420"/>
      <c r="F44" s="420"/>
      <c r="G44" s="420"/>
      <c r="H44" s="420"/>
      <c r="I44" s="420"/>
      <c r="J44" s="420"/>
      <c r="K44" s="420"/>
      <c r="L44" s="420"/>
      <c r="M44" s="421"/>
      <c r="N44" s="417" t="s">
        <v>43</v>
      </c>
      <c r="O44" s="418"/>
      <c r="P44" s="418"/>
      <c r="Q44" s="418"/>
      <c r="R44" s="418"/>
      <c r="S44" s="418"/>
      <c r="T44" s="419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420"/>
      <c r="B45" s="420"/>
      <c r="C45" s="420"/>
      <c r="D45" s="420"/>
      <c r="E45" s="420"/>
      <c r="F45" s="420"/>
      <c r="G45" s="420"/>
      <c r="H45" s="420"/>
      <c r="I45" s="420"/>
      <c r="J45" s="420"/>
      <c r="K45" s="420"/>
      <c r="L45" s="420"/>
      <c r="M45" s="421"/>
      <c r="N45" s="417" t="s">
        <v>43</v>
      </c>
      <c r="O45" s="418"/>
      <c r="P45" s="418"/>
      <c r="Q45" s="418"/>
      <c r="R45" s="418"/>
      <c r="S45" s="418"/>
      <c r="T45" s="419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410" t="s">
        <v>107</v>
      </c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  <c r="S46" s="410"/>
      <c r="T46" s="410"/>
      <c r="U46" s="410"/>
      <c r="V46" s="410"/>
      <c r="W46" s="410"/>
      <c r="X46" s="410"/>
      <c r="Y46" s="53"/>
      <c r="Z46" s="53"/>
    </row>
    <row r="47" spans="1:53" ht="16.5" customHeight="1" x14ac:dyDescent="0.25">
      <c r="A47" s="411" t="s">
        <v>108</v>
      </c>
      <c r="B47" s="411"/>
      <c r="C47" s="411"/>
      <c r="D47" s="411"/>
      <c r="E47" s="411"/>
      <c r="F47" s="411"/>
      <c r="G47" s="411"/>
      <c r="H47" s="411"/>
      <c r="I47" s="411"/>
      <c r="J47" s="411"/>
      <c r="K47" s="411"/>
      <c r="L47" s="411"/>
      <c r="M47" s="411"/>
      <c r="N47" s="411"/>
      <c r="O47" s="411"/>
      <c r="P47" s="411"/>
      <c r="Q47" s="411"/>
      <c r="R47" s="411"/>
      <c r="S47" s="411"/>
      <c r="T47" s="411"/>
      <c r="U47" s="411"/>
      <c r="V47" s="411"/>
      <c r="W47" s="411"/>
      <c r="X47" s="411"/>
      <c r="Y47" s="63"/>
      <c r="Z47" s="63"/>
    </row>
    <row r="48" spans="1:53" ht="14.25" customHeight="1" x14ac:dyDescent="0.25">
      <c r="A48" s="412" t="s">
        <v>109</v>
      </c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2"/>
      <c r="O48" s="412"/>
      <c r="P48" s="412"/>
      <c r="Q48" s="412"/>
      <c r="R48" s="412"/>
      <c r="S48" s="412"/>
      <c r="T48" s="412"/>
      <c r="U48" s="412"/>
      <c r="V48" s="412"/>
      <c r="W48" s="412"/>
      <c r="X48" s="412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413">
        <v>4680115881440</v>
      </c>
      <c r="E49" s="413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15"/>
      <c r="P49" s="415"/>
      <c r="Q49" s="415"/>
      <c r="R49" s="416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413">
        <v>4680115881433</v>
      </c>
      <c r="E50" s="413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15"/>
      <c r="P50" s="415"/>
      <c r="Q50" s="415"/>
      <c r="R50" s="416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420"/>
      <c r="B51" s="420"/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1"/>
      <c r="N51" s="417" t="s">
        <v>43</v>
      </c>
      <c r="O51" s="418"/>
      <c r="P51" s="418"/>
      <c r="Q51" s="418"/>
      <c r="R51" s="418"/>
      <c r="S51" s="418"/>
      <c r="T51" s="419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420"/>
      <c r="B52" s="420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1"/>
      <c r="N52" s="417" t="s">
        <v>43</v>
      </c>
      <c r="O52" s="418"/>
      <c r="P52" s="418"/>
      <c r="Q52" s="418"/>
      <c r="R52" s="418"/>
      <c r="S52" s="418"/>
      <c r="T52" s="419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411" t="s">
        <v>116</v>
      </c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1"/>
      <c r="P53" s="411"/>
      <c r="Q53" s="411"/>
      <c r="R53" s="411"/>
      <c r="S53" s="411"/>
      <c r="T53" s="411"/>
      <c r="U53" s="411"/>
      <c r="V53" s="411"/>
      <c r="W53" s="411"/>
      <c r="X53" s="411"/>
      <c r="Y53" s="63"/>
      <c r="Z53" s="63"/>
    </row>
    <row r="54" spans="1:53" ht="14.25" customHeight="1" x14ac:dyDescent="0.25">
      <c r="A54" s="412" t="s">
        <v>117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413">
        <v>4680115881426</v>
      </c>
      <c r="E55" s="413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4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15"/>
      <c r="P55" s="415"/>
      <c r="Q55" s="415"/>
      <c r="R55" s="416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413">
        <v>4680115881426</v>
      </c>
      <c r="E56" s="413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43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415"/>
      <c r="P56" s="415"/>
      <c r="Q56" s="415"/>
      <c r="R56" s="416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413">
        <v>4680115881419</v>
      </c>
      <c r="E57" s="413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4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413">
        <v>4680115881525</v>
      </c>
      <c r="E58" s="413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436" t="s">
        <v>126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420"/>
      <c r="B59" s="420"/>
      <c r="C59" s="420"/>
      <c r="D59" s="420"/>
      <c r="E59" s="420"/>
      <c r="F59" s="420"/>
      <c r="G59" s="420"/>
      <c r="H59" s="420"/>
      <c r="I59" s="420"/>
      <c r="J59" s="420"/>
      <c r="K59" s="420"/>
      <c r="L59" s="420"/>
      <c r="M59" s="421"/>
      <c r="N59" s="417" t="s">
        <v>43</v>
      </c>
      <c r="O59" s="418"/>
      <c r="P59" s="418"/>
      <c r="Q59" s="418"/>
      <c r="R59" s="418"/>
      <c r="S59" s="418"/>
      <c r="T59" s="419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420"/>
      <c r="B60" s="420"/>
      <c r="C60" s="420"/>
      <c r="D60" s="420"/>
      <c r="E60" s="420"/>
      <c r="F60" s="420"/>
      <c r="G60" s="420"/>
      <c r="H60" s="420"/>
      <c r="I60" s="420"/>
      <c r="J60" s="420"/>
      <c r="K60" s="420"/>
      <c r="L60" s="420"/>
      <c r="M60" s="421"/>
      <c r="N60" s="417" t="s">
        <v>43</v>
      </c>
      <c r="O60" s="418"/>
      <c r="P60" s="418"/>
      <c r="Q60" s="418"/>
      <c r="R60" s="418"/>
      <c r="S60" s="418"/>
      <c r="T60" s="419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411" t="s">
        <v>107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63"/>
      <c r="Z61" s="63"/>
    </row>
    <row r="62" spans="1:53" ht="14.25" customHeight="1" x14ac:dyDescent="0.25">
      <c r="A62" s="412" t="s">
        <v>117</v>
      </c>
      <c r="B62" s="412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  <c r="N62" s="412"/>
      <c r="O62" s="412"/>
      <c r="P62" s="412"/>
      <c r="Q62" s="412"/>
      <c r="R62" s="412"/>
      <c r="S62" s="412"/>
      <c r="T62" s="412"/>
      <c r="U62" s="412"/>
      <c r="V62" s="412"/>
      <c r="W62" s="412"/>
      <c r="X62" s="412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413">
        <v>4607091382945</v>
      </c>
      <c r="E63" s="413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43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415"/>
      <c r="P63" s="415"/>
      <c r="Q63" s="415"/>
      <c r="R63" s="416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413">
        <v>4607091385670</v>
      </c>
      <c r="E64" s="413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43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15"/>
      <c r="P64" s="415"/>
      <c r="Q64" s="415"/>
      <c r="R64" s="416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413">
        <v>4607091385670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4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413">
        <v>4680115883956</v>
      </c>
      <c r="E66" s="413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4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413">
        <v>4680115881327</v>
      </c>
      <c r="E67" s="413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413">
        <v>4680115882133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413">
        <v>4680115882133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4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413">
        <v>4607091382952</v>
      </c>
      <c r="E70" s="413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4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413">
        <v>4607091385687</v>
      </c>
      <c r="E71" s="413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413">
        <v>4680115882539</v>
      </c>
      <c r="E72" s="413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4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413">
        <v>4607091384604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413">
        <v>4680115880283</v>
      </c>
      <c r="E74" s="413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413">
        <v>4680115883949</v>
      </c>
      <c r="E75" s="413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413">
        <v>4680115881518</v>
      </c>
      <c r="E76" s="413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4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413">
        <v>4680115881303</v>
      </c>
      <c r="E77" s="413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413">
        <v>4680115882577</v>
      </c>
      <c r="E78" s="413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413">
        <v>4680115882577</v>
      </c>
      <c r="E79" s="413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4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413">
        <v>4680115882720</v>
      </c>
      <c r="E80" s="413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4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413">
        <v>4680115880269</v>
      </c>
      <c r="E81" s="413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4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413">
        <v>4680115880429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4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413">
        <v>4680115881457</v>
      </c>
      <c r="E83" s="413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420"/>
      <c r="B84" s="420"/>
      <c r="C84" s="420"/>
      <c r="D84" s="420"/>
      <c r="E84" s="420"/>
      <c r="F84" s="420"/>
      <c r="G84" s="420"/>
      <c r="H84" s="420"/>
      <c r="I84" s="420"/>
      <c r="J84" s="420"/>
      <c r="K84" s="420"/>
      <c r="L84" s="420"/>
      <c r="M84" s="421"/>
      <c r="N84" s="417" t="s">
        <v>43</v>
      </c>
      <c r="O84" s="418"/>
      <c r="P84" s="418"/>
      <c r="Q84" s="418"/>
      <c r="R84" s="418"/>
      <c r="S84" s="418"/>
      <c r="T84" s="419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420"/>
      <c r="B85" s="420"/>
      <c r="C85" s="420"/>
      <c r="D85" s="420"/>
      <c r="E85" s="420"/>
      <c r="F85" s="420"/>
      <c r="G85" s="420"/>
      <c r="H85" s="420"/>
      <c r="I85" s="420"/>
      <c r="J85" s="420"/>
      <c r="K85" s="420"/>
      <c r="L85" s="420"/>
      <c r="M85" s="421"/>
      <c r="N85" s="417" t="s">
        <v>43</v>
      </c>
      <c r="O85" s="418"/>
      <c r="P85" s="418"/>
      <c r="Q85" s="418"/>
      <c r="R85" s="418"/>
      <c r="S85" s="418"/>
      <c r="T85" s="419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412" t="s">
        <v>109</v>
      </c>
      <c r="B86" s="412"/>
      <c r="C86" s="412"/>
      <c r="D86" s="412"/>
      <c r="E86" s="412"/>
      <c r="F86" s="412"/>
      <c r="G86" s="412"/>
      <c r="H86" s="412"/>
      <c r="I86" s="412"/>
      <c r="J86" s="412"/>
      <c r="K86" s="412"/>
      <c r="L86" s="412"/>
      <c r="M86" s="412"/>
      <c r="N86" s="412"/>
      <c r="O86" s="412"/>
      <c r="P86" s="412"/>
      <c r="Q86" s="412"/>
      <c r="R86" s="412"/>
      <c r="S86" s="412"/>
      <c r="T86" s="412"/>
      <c r="U86" s="412"/>
      <c r="V86" s="412"/>
      <c r="W86" s="412"/>
      <c r="X86" s="412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413">
        <v>4680115881488</v>
      </c>
      <c r="E87" s="413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4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415"/>
      <c r="P87" s="415"/>
      <c r="Q87" s="415"/>
      <c r="R87" s="416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413">
        <v>4680115882751</v>
      </c>
      <c r="E88" s="413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45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415"/>
      <c r="P88" s="415"/>
      <c r="Q88" s="415"/>
      <c r="R88" s="416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413">
        <v>4680115882775</v>
      </c>
      <c r="E89" s="413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46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413">
        <v>4680115880658</v>
      </c>
      <c r="E90" s="413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46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420"/>
      <c r="B91" s="420"/>
      <c r="C91" s="420"/>
      <c r="D91" s="420"/>
      <c r="E91" s="420"/>
      <c r="F91" s="420"/>
      <c r="G91" s="420"/>
      <c r="H91" s="420"/>
      <c r="I91" s="420"/>
      <c r="J91" s="420"/>
      <c r="K91" s="420"/>
      <c r="L91" s="420"/>
      <c r="M91" s="421"/>
      <c r="N91" s="417" t="s">
        <v>43</v>
      </c>
      <c r="O91" s="418"/>
      <c r="P91" s="418"/>
      <c r="Q91" s="418"/>
      <c r="R91" s="418"/>
      <c r="S91" s="418"/>
      <c r="T91" s="419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420"/>
      <c r="B92" s="420"/>
      <c r="C92" s="420"/>
      <c r="D92" s="420"/>
      <c r="E92" s="420"/>
      <c r="F92" s="420"/>
      <c r="G92" s="420"/>
      <c r="H92" s="420"/>
      <c r="I92" s="420"/>
      <c r="J92" s="420"/>
      <c r="K92" s="420"/>
      <c r="L92" s="420"/>
      <c r="M92" s="421"/>
      <c r="N92" s="417" t="s">
        <v>43</v>
      </c>
      <c r="O92" s="418"/>
      <c r="P92" s="418"/>
      <c r="Q92" s="418"/>
      <c r="R92" s="418"/>
      <c r="S92" s="418"/>
      <c r="T92" s="419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412" t="s">
        <v>75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413">
        <v>4607091387667</v>
      </c>
      <c r="E94" s="413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415"/>
      <c r="P94" s="415"/>
      <c r="Q94" s="415"/>
      <c r="R94" s="416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413">
        <v>4607091387636</v>
      </c>
      <c r="E95" s="413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4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415"/>
      <c r="P95" s="415"/>
      <c r="Q95" s="415"/>
      <c r="R95" s="416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413">
        <v>4607091382426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4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413">
        <v>4607091386547</v>
      </c>
      <c r="E97" s="413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413">
        <v>4607091384734</v>
      </c>
      <c r="E98" s="413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46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413">
        <v>4607091382464</v>
      </c>
      <c r="E99" s="413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413">
        <v>4680115883444</v>
      </c>
      <c r="E100" s="413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413">
        <v>4680115883444</v>
      </c>
      <c r="E101" s="413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46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420"/>
      <c r="B102" s="420"/>
      <c r="C102" s="420"/>
      <c r="D102" s="420"/>
      <c r="E102" s="420"/>
      <c r="F102" s="420"/>
      <c r="G102" s="420"/>
      <c r="H102" s="420"/>
      <c r="I102" s="420"/>
      <c r="J102" s="420"/>
      <c r="K102" s="420"/>
      <c r="L102" s="420"/>
      <c r="M102" s="421"/>
      <c r="N102" s="417" t="s">
        <v>43</v>
      </c>
      <c r="O102" s="418"/>
      <c r="P102" s="418"/>
      <c r="Q102" s="418"/>
      <c r="R102" s="418"/>
      <c r="S102" s="418"/>
      <c r="T102" s="419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420"/>
      <c r="B103" s="420"/>
      <c r="C103" s="420"/>
      <c r="D103" s="420"/>
      <c r="E103" s="420"/>
      <c r="F103" s="420"/>
      <c r="G103" s="420"/>
      <c r="H103" s="420"/>
      <c r="I103" s="420"/>
      <c r="J103" s="420"/>
      <c r="K103" s="420"/>
      <c r="L103" s="420"/>
      <c r="M103" s="421"/>
      <c r="N103" s="417" t="s">
        <v>43</v>
      </c>
      <c r="O103" s="418"/>
      <c r="P103" s="418"/>
      <c r="Q103" s="418"/>
      <c r="R103" s="418"/>
      <c r="S103" s="418"/>
      <c r="T103" s="419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412" t="s">
        <v>80</v>
      </c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2"/>
      <c r="O104" s="412"/>
      <c r="P104" s="412"/>
      <c r="Q104" s="412"/>
      <c r="R104" s="412"/>
      <c r="S104" s="412"/>
      <c r="T104" s="412"/>
      <c r="U104" s="412"/>
      <c r="V104" s="412"/>
      <c r="W104" s="412"/>
      <c r="X104" s="412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413">
        <v>4607091386967</v>
      </c>
      <c r="E105" s="413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4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415"/>
      <c r="P105" s="415"/>
      <c r="Q105" s="415"/>
      <c r="R105" s="416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413">
        <v>4607091386967</v>
      </c>
      <c r="E106" s="413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415"/>
      <c r="P106" s="415"/>
      <c r="Q106" s="415"/>
      <c r="R106" s="416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413">
        <v>4607091385304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4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413">
        <v>4607091386264</v>
      </c>
      <c r="E108" s="413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473" t="s">
        <v>199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413">
        <v>4680115882584</v>
      </c>
      <c r="E109" s="413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413">
        <v>4680115882584</v>
      </c>
      <c r="E110" s="413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4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413">
        <v>4607091385731</v>
      </c>
      <c r="E111" s="413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413">
        <v>4680115880214</v>
      </c>
      <c r="E112" s="413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4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413">
        <v>4680115880894</v>
      </c>
      <c r="E113" s="413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413">
        <v>4607091385427</v>
      </c>
      <c r="E114" s="413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413">
        <v>4680115882645</v>
      </c>
      <c r="E115" s="413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4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420"/>
      <c r="B116" s="420"/>
      <c r="C116" s="420"/>
      <c r="D116" s="420"/>
      <c r="E116" s="420"/>
      <c r="F116" s="420"/>
      <c r="G116" s="420"/>
      <c r="H116" s="420"/>
      <c r="I116" s="420"/>
      <c r="J116" s="420"/>
      <c r="K116" s="420"/>
      <c r="L116" s="420"/>
      <c r="M116" s="421"/>
      <c r="N116" s="417" t="s">
        <v>43</v>
      </c>
      <c r="O116" s="418"/>
      <c r="P116" s="418"/>
      <c r="Q116" s="418"/>
      <c r="R116" s="418"/>
      <c r="S116" s="418"/>
      <c r="T116" s="419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420"/>
      <c r="B117" s="420"/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417" t="s">
        <v>43</v>
      </c>
      <c r="O117" s="418"/>
      <c r="P117" s="418"/>
      <c r="Q117" s="418"/>
      <c r="R117" s="418"/>
      <c r="S117" s="418"/>
      <c r="T117" s="419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412" t="s">
        <v>213</v>
      </c>
      <c r="B118" s="412"/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 s="412"/>
      <c r="N118" s="412"/>
      <c r="O118" s="412"/>
      <c r="P118" s="412"/>
      <c r="Q118" s="412"/>
      <c r="R118" s="412"/>
      <c r="S118" s="412"/>
      <c r="T118" s="412"/>
      <c r="U118" s="412"/>
      <c r="V118" s="412"/>
      <c r="W118" s="412"/>
      <c r="X118" s="412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413">
        <v>4607091383065</v>
      </c>
      <c r="E119" s="413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15"/>
      <c r="P119" s="415"/>
      <c r="Q119" s="415"/>
      <c r="R119" s="416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413">
        <v>4680115881532</v>
      </c>
      <c r="E120" s="413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415"/>
      <c r="P120" s="415"/>
      <c r="Q120" s="415"/>
      <c r="R120" s="416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413">
        <v>4680115881532</v>
      </c>
      <c r="E121" s="413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415"/>
      <c r="P121" s="415"/>
      <c r="Q121" s="415"/>
      <c r="R121" s="416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413">
        <v>4680115881532</v>
      </c>
      <c r="E122" s="413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484" t="s">
        <v>220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413">
        <v>4680115882652</v>
      </c>
      <c r="E123" s="413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413">
        <v>4680115880238</v>
      </c>
      <c r="E124" s="413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4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413">
        <v>4680115881464</v>
      </c>
      <c r="E125" s="413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420"/>
      <c r="B126" s="420"/>
      <c r="C126" s="420"/>
      <c r="D126" s="420"/>
      <c r="E126" s="420"/>
      <c r="F126" s="420"/>
      <c r="G126" s="420"/>
      <c r="H126" s="420"/>
      <c r="I126" s="420"/>
      <c r="J126" s="420"/>
      <c r="K126" s="420"/>
      <c r="L126" s="420"/>
      <c r="M126" s="421"/>
      <c r="N126" s="417" t="s">
        <v>43</v>
      </c>
      <c r="O126" s="418"/>
      <c r="P126" s="418"/>
      <c r="Q126" s="418"/>
      <c r="R126" s="418"/>
      <c r="S126" s="418"/>
      <c r="T126" s="419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420"/>
      <c r="B127" s="420"/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1"/>
      <c r="N127" s="417" t="s">
        <v>43</v>
      </c>
      <c r="O127" s="418"/>
      <c r="P127" s="418"/>
      <c r="Q127" s="418"/>
      <c r="R127" s="418"/>
      <c r="S127" s="418"/>
      <c r="T127" s="419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411" t="s">
        <v>227</v>
      </c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63"/>
      <c r="Z128" s="63"/>
    </row>
    <row r="129" spans="1:53" ht="14.25" customHeight="1" x14ac:dyDescent="0.25">
      <c r="A129" s="412" t="s">
        <v>80</v>
      </c>
      <c r="B129" s="412"/>
      <c r="C129" s="412"/>
      <c r="D129" s="412"/>
      <c r="E129" s="412"/>
      <c r="F129" s="412"/>
      <c r="G129" s="412"/>
      <c r="H129" s="412"/>
      <c r="I129" s="412"/>
      <c r="J129" s="412"/>
      <c r="K129" s="412"/>
      <c r="L129" s="412"/>
      <c r="M129" s="412"/>
      <c r="N129" s="412"/>
      <c r="O129" s="412"/>
      <c r="P129" s="412"/>
      <c r="Q129" s="412"/>
      <c r="R129" s="412"/>
      <c r="S129" s="412"/>
      <c r="T129" s="412"/>
      <c r="U129" s="412"/>
      <c r="V129" s="412"/>
      <c r="W129" s="412"/>
      <c r="X129" s="412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413">
        <v>4607091385168</v>
      </c>
      <c r="E130" s="413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415"/>
      <c r="P130" s="415"/>
      <c r="Q130" s="415"/>
      <c r="R130" s="416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413">
        <v>4607091385168</v>
      </c>
      <c r="E131" s="413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4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415"/>
      <c r="P131" s="415"/>
      <c r="Q131" s="415"/>
      <c r="R131" s="416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413">
        <v>4607091383256</v>
      </c>
      <c r="E132" s="413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15"/>
      <c r="P132" s="415"/>
      <c r="Q132" s="415"/>
      <c r="R132" s="416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413">
        <v>4607091385748</v>
      </c>
      <c r="E133" s="413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420"/>
      <c r="B134" s="420"/>
      <c r="C134" s="420"/>
      <c r="D134" s="420"/>
      <c r="E134" s="420"/>
      <c r="F134" s="420"/>
      <c r="G134" s="420"/>
      <c r="H134" s="420"/>
      <c r="I134" s="420"/>
      <c r="J134" s="420"/>
      <c r="K134" s="420"/>
      <c r="L134" s="420"/>
      <c r="M134" s="421"/>
      <c r="N134" s="417" t="s">
        <v>43</v>
      </c>
      <c r="O134" s="418"/>
      <c r="P134" s="418"/>
      <c r="Q134" s="418"/>
      <c r="R134" s="418"/>
      <c r="S134" s="418"/>
      <c r="T134" s="419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420"/>
      <c r="B135" s="420"/>
      <c r="C135" s="420"/>
      <c r="D135" s="420"/>
      <c r="E135" s="420"/>
      <c r="F135" s="420"/>
      <c r="G135" s="420"/>
      <c r="H135" s="420"/>
      <c r="I135" s="420"/>
      <c r="J135" s="420"/>
      <c r="K135" s="420"/>
      <c r="L135" s="420"/>
      <c r="M135" s="421"/>
      <c r="N135" s="417" t="s">
        <v>43</v>
      </c>
      <c r="O135" s="418"/>
      <c r="P135" s="418"/>
      <c r="Q135" s="418"/>
      <c r="R135" s="418"/>
      <c r="S135" s="418"/>
      <c r="T135" s="419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410" t="s">
        <v>235</v>
      </c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0"/>
      <c r="O136" s="410"/>
      <c r="P136" s="410"/>
      <c r="Q136" s="410"/>
      <c r="R136" s="410"/>
      <c r="S136" s="410"/>
      <c r="T136" s="410"/>
      <c r="U136" s="410"/>
      <c r="V136" s="410"/>
      <c r="W136" s="410"/>
      <c r="X136" s="410"/>
      <c r="Y136" s="53"/>
      <c r="Z136" s="53"/>
    </row>
    <row r="137" spans="1:53" ht="16.5" customHeight="1" x14ac:dyDescent="0.25">
      <c r="A137" s="411" t="s">
        <v>236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63"/>
      <c r="Z137" s="63"/>
    </row>
    <row r="138" spans="1:53" ht="14.25" customHeight="1" x14ac:dyDescent="0.25">
      <c r="A138" s="412" t="s">
        <v>117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413">
        <v>4607091383423</v>
      </c>
      <c r="E139" s="413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4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15"/>
      <c r="P139" s="415"/>
      <c r="Q139" s="415"/>
      <c r="R139" s="416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413">
        <v>4607091381405</v>
      </c>
      <c r="E140" s="413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49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15"/>
      <c r="P140" s="415"/>
      <c r="Q140" s="415"/>
      <c r="R140" s="416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413">
        <v>4607091386516</v>
      </c>
      <c r="E141" s="413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15"/>
      <c r="P141" s="415"/>
      <c r="Q141" s="415"/>
      <c r="R141" s="416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420"/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1"/>
      <c r="N142" s="417" t="s">
        <v>43</v>
      </c>
      <c r="O142" s="418"/>
      <c r="P142" s="418"/>
      <c r="Q142" s="418"/>
      <c r="R142" s="418"/>
      <c r="S142" s="418"/>
      <c r="T142" s="419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420"/>
      <c r="B143" s="420"/>
      <c r="C143" s="420"/>
      <c r="D143" s="420"/>
      <c r="E143" s="420"/>
      <c r="F143" s="420"/>
      <c r="G143" s="420"/>
      <c r="H143" s="420"/>
      <c r="I143" s="420"/>
      <c r="J143" s="420"/>
      <c r="K143" s="420"/>
      <c r="L143" s="420"/>
      <c r="M143" s="421"/>
      <c r="N143" s="417" t="s">
        <v>43</v>
      </c>
      <c r="O143" s="418"/>
      <c r="P143" s="418"/>
      <c r="Q143" s="418"/>
      <c r="R143" s="418"/>
      <c r="S143" s="418"/>
      <c r="T143" s="419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411" t="s">
        <v>243</v>
      </c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63"/>
      <c r="Z144" s="63"/>
    </row>
    <row r="145" spans="1:53" ht="14.25" customHeight="1" x14ac:dyDescent="0.25">
      <c r="A145" s="412" t="s">
        <v>75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413">
        <v>4680115880993</v>
      </c>
      <c r="E146" s="413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15"/>
      <c r="P146" s="415"/>
      <c r="Q146" s="415"/>
      <c r="R146" s="416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413">
        <v>4680115881761</v>
      </c>
      <c r="E147" s="413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15"/>
      <c r="P147" s="415"/>
      <c r="Q147" s="415"/>
      <c r="R147" s="416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413">
        <v>4680115881563</v>
      </c>
      <c r="E148" s="413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15"/>
      <c r="P148" s="415"/>
      <c r="Q148" s="415"/>
      <c r="R148" s="416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413">
        <v>4680115880986</v>
      </c>
      <c r="E149" s="413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413">
        <v>4680115880207</v>
      </c>
      <c r="E150" s="413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413">
        <v>4680115881785</v>
      </c>
      <c r="E151" s="413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413">
        <v>4680115881679</v>
      </c>
      <c r="E152" s="413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413">
        <v>4680115880191</v>
      </c>
      <c r="E153" s="413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413">
        <v>4680115883963</v>
      </c>
      <c r="E154" s="413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420"/>
      <c r="B155" s="420"/>
      <c r="C155" s="420"/>
      <c r="D155" s="420"/>
      <c r="E155" s="420"/>
      <c r="F155" s="420"/>
      <c r="G155" s="420"/>
      <c r="H155" s="420"/>
      <c r="I155" s="420"/>
      <c r="J155" s="420"/>
      <c r="K155" s="420"/>
      <c r="L155" s="420"/>
      <c r="M155" s="421"/>
      <c r="N155" s="417" t="s">
        <v>43</v>
      </c>
      <c r="O155" s="418"/>
      <c r="P155" s="418"/>
      <c r="Q155" s="418"/>
      <c r="R155" s="418"/>
      <c r="S155" s="418"/>
      <c r="T155" s="419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420"/>
      <c r="B156" s="420"/>
      <c r="C156" s="420"/>
      <c r="D156" s="420"/>
      <c r="E156" s="420"/>
      <c r="F156" s="420"/>
      <c r="G156" s="420"/>
      <c r="H156" s="420"/>
      <c r="I156" s="420"/>
      <c r="J156" s="420"/>
      <c r="K156" s="420"/>
      <c r="L156" s="420"/>
      <c r="M156" s="421"/>
      <c r="N156" s="417" t="s">
        <v>43</v>
      </c>
      <c r="O156" s="418"/>
      <c r="P156" s="418"/>
      <c r="Q156" s="418"/>
      <c r="R156" s="418"/>
      <c r="S156" s="418"/>
      <c r="T156" s="419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411" t="s">
        <v>262</v>
      </c>
      <c r="B157" s="411"/>
      <c r="C157" s="411"/>
      <c r="D157" s="411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63"/>
      <c r="Z157" s="63"/>
    </row>
    <row r="158" spans="1:53" ht="14.25" customHeight="1" x14ac:dyDescent="0.25">
      <c r="A158" s="412" t="s">
        <v>117</v>
      </c>
      <c r="B158" s="412"/>
      <c r="C158" s="412"/>
      <c r="D158" s="412"/>
      <c r="E158" s="412"/>
      <c r="F158" s="412"/>
      <c r="G158" s="412"/>
      <c r="H158" s="412"/>
      <c r="I158" s="412"/>
      <c r="J158" s="412"/>
      <c r="K158" s="412"/>
      <c r="L158" s="412"/>
      <c r="M158" s="412"/>
      <c r="N158" s="412"/>
      <c r="O158" s="412"/>
      <c r="P158" s="412"/>
      <c r="Q158" s="412"/>
      <c r="R158" s="412"/>
      <c r="S158" s="412"/>
      <c r="T158" s="412"/>
      <c r="U158" s="412"/>
      <c r="V158" s="412"/>
      <c r="W158" s="412"/>
      <c r="X158" s="412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413">
        <v>4680115881402</v>
      </c>
      <c r="E159" s="413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15"/>
      <c r="P159" s="415"/>
      <c r="Q159" s="415"/>
      <c r="R159" s="416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413">
        <v>4680115881396</v>
      </c>
      <c r="E160" s="413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15"/>
      <c r="P160" s="415"/>
      <c r="Q160" s="415"/>
      <c r="R160" s="416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1"/>
      <c r="N161" s="417" t="s">
        <v>43</v>
      </c>
      <c r="O161" s="418"/>
      <c r="P161" s="418"/>
      <c r="Q161" s="418"/>
      <c r="R161" s="418"/>
      <c r="S161" s="418"/>
      <c r="T161" s="419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1"/>
      <c r="N162" s="417" t="s">
        <v>43</v>
      </c>
      <c r="O162" s="418"/>
      <c r="P162" s="418"/>
      <c r="Q162" s="418"/>
      <c r="R162" s="418"/>
      <c r="S162" s="418"/>
      <c r="T162" s="419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412" t="s">
        <v>109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  <c r="X163" s="412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413">
        <v>4680115882935</v>
      </c>
      <c r="E164" s="413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15"/>
      <c r="P164" s="415"/>
      <c r="Q164" s="415"/>
      <c r="R164" s="416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413">
        <v>4680115880764</v>
      </c>
      <c r="E165" s="413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15"/>
      <c r="P165" s="415"/>
      <c r="Q165" s="415"/>
      <c r="R165" s="416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1"/>
      <c r="N166" s="417" t="s">
        <v>43</v>
      </c>
      <c r="O166" s="418"/>
      <c r="P166" s="418"/>
      <c r="Q166" s="418"/>
      <c r="R166" s="418"/>
      <c r="S166" s="418"/>
      <c r="T166" s="419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1"/>
      <c r="N167" s="417" t="s">
        <v>43</v>
      </c>
      <c r="O167" s="418"/>
      <c r="P167" s="418"/>
      <c r="Q167" s="418"/>
      <c r="R167" s="418"/>
      <c r="S167" s="418"/>
      <c r="T167" s="419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412" t="s">
        <v>75</v>
      </c>
      <c r="B168" s="412"/>
      <c r="C168" s="412"/>
      <c r="D168" s="412"/>
      <c r="E168" s="412"/>
      <c r="F168" s="412"/>
      <c r="G168" s="412"/>
      <c r="H168" s="412"/>
      <c r="I168" s="412"/>
      <c r="J168" s="412"/>
      <c r="K168" s="412"/>
      <c r="L168" s="412"/>
      <c r="M168" s="412"/>
      <c r="N168" s="412"/>
      <c r="O168" s="412"/>
      <c r="P168" s="412"/>
      <c r="Q168" s="412"/>
      <c r="R168" s="412"/>
      <c r="S168" s="412"/>
      <c r="T168" s="412"/>
      <c r="U168" s="412"/>
      <c r="V168" s="412"/>
      <c r="W168" s="412"/>
      <c r="X168" s="412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413">
        <v>4680115882683</v>
      </c>
      <c r="E169" s="413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15"/>
      <c r="P169" s="415"/>
      <c r="Q169" s="415"/>
      <c r="R169" s="416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413">
        <v>4680115882690</v>
      </c>
      <c r="E170" s="413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15"/>
      <c r="P170" s="415"/>
      <c r="Q170" s="415"/>
      <c r="R170" s="416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413">
        <v>4680115882669</v>
      </c>
      <c r="E171" s="413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15"/>
      <c r="P171" s="415"/>
      <c r="Q171" s="415"/>
      <c r="R171" s="416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413">
        <v>4680115882676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420"/>
      <c r="B173" s="420"/>
      <c r="C173" s="420"/>
      <c r="D173" s="420"/>
      <c r="E173" s="420"/>
      <c r="F173" s="420"/>
      <c r="G173" s="420"/>
      <c r="H173" s="420"/>
      <c r="I173" s="420"/>
      <c r="J173" s="420"/>
      <c r="K173" s="420"/>
      <c r="L173" s="420"/>
      <c r="M173" s="421"/>
      <c r="N173" s="417" t="s">
        <v>43</v>
      </c>
      <c r="O173" s="418"/>
      <c r="P173" s="418"/>
      <c r="Q173" s="418"/>
      <c r="R173" s="418"/>
      <c r="S173" s="418"/>
      <c r="T173" s="419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420"/>
      <c r="B174" s="420"/>
      <c r="C174" s="420"/>
      <c r="D174" s="420"/>
      <c r="E174" s="420"/>
      <c r="F174" s="420"/>
      <c r="G174" s="420"/>
      <c r="H174" s="420"/>
      <c r="I174" s="420"/>
      <c r="J174" s="420"/>
      <c r="K174" s="420"/>
      <c r="L174" s="420"/>
      <c r="M174" s="421"/>
      <c r="N174" s="417" t="s">
        <v>43</v>
      </c>
      <c r="O174" s="418"/>
      <c r="P174" s="418"/>
      <c r="Q174" s="418"/>
      <c r="R174" s="418"/>
      <c r="S174" s="418"/>
      <c r="T174" s="419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412" t="s">
        <v>80</v>
      </c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2"/>
      <c r="O175" s="412"/>
      <c r="P175" s="412"/>
      <c r="Q175" s="412"/>
      <c r="R175" s="412"/>
      <c r="S175" s="412"/>
      <c r="T175" s="412"/>
      <c r="U175" s="412"/>
      <c r="V175" s="412"/>
      <c r="W175" s="412"/>
      <c r="X175" s="412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413">
        <v>4680115881556</v>
      </c>
      <c r="E176" s="413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15"/>
      <c r="P176" s="415"/>
      <c r="Q176" s="415"/>
      <c r="R176" s="416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413">
        <v>4680115880573</v>
      </c>
      <c r="E177" s="413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15"/>
      <c r="P177" s="415"/>
      <c r="Q177" s="415"/>
      <c r="R177" s="416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413">
        <v>4680115881594</v>
      </c>
      <c r="E178" s="413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15"/>
      <c r="P178" s="415"/>
      <c r="Q178" s="415"/>
      <c r="R178" s="416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413">
        <v>4680115881587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1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413">
        <v>4680115880962</v>
      </c>
      <c r="E180" s="413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1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413">
        <v>4680115881617</v>
      </c>
      <c r="E181" s="413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413">
        <v>4680115881228</v>
      </c>
      <c r="E182" s="413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413">
        <v>4680115881037</v>
      </c>
      <c r="E183" s="413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413">
        <v>4680115881211</v>
      </c>
      <c r="E184" s="413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413">
        <v>4680115881020</v>
      </c>
      <c r="E185" s="413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2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413">
        <v>4680115882195</v>
      </c>
      <c r="E186" s="413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413">
        <v>4680115882607</v>
      </c>
      <c r="E187" s="413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2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413">
        <v>4680115880092</v>
      </c>
      <c r="E188" s="413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413">
        <v>4680115880221</v>
      </c>
      <c r="E189" s="413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413">
        <v>4680115882942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2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413">
        <v>4680115880504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413">
        <v>4680115882164</v>
      </c>
      <c r="E192" s="413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420"/>
      <c r="B193" s="420"/>
      <c r="C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1"/>
      <c r="N193" s="417" t="s">
        <v>43</v>
      </c>
      <c r="O193" s="418"/>
      <c r="P193" s="418"/>
      <c r="Q193" s="418"/>
      <c r="R193" s="418"/>
      <c r="S193" s="418"/>
      <c r="T193" s="419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420"/>
      <c r="B194" s="420"/>
      <c r="C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1"/>
      <c r="N194" s="417" t="s">
        <v>43</v>
      </c>
      <c r="O194" s="418"/>
      <c r="P194" s="418"/>
      <c r="Q194" s="418"/>
      <c r="R194" s="418"/>
      <c r="S194" s="418"/>
      <c r="T194" s="419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412" t="s">
        <v>213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413">
        <v>4680115882874</v>
      </c>
      <c r="E196" s="413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15"/>
      <c r="P196" s="415"/>
      <c r="Q196" s="415"/>
      <c r="R196" s="416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413">
        <v>4680115884434</v>
      </c>
      <c r="E197" s="413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3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15"/>
      <c r="P197" s="415"/>
      <c r="Q197" s="415"/>
      <c r="R197" s="416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413">
        <v>4680115880801</v>
      </c>
      <c r="E198" s="413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3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15"/>
      <c r="P198" s="415"/>
      <c r="Q198" s="415"/>
      <c r="R198" s="416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413">
        <v>4680115880818</v>
      </c>
      <c r="E199" s="413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3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420"/>
      <c r="B200" s="420"/>
      <c r="C200" s="420"/>
      <c r="D200" s="420"/>
      <c r="E200" s="420"/>
      <c r="F200" s="420"/>
      <c r="G200" s="420"/>
      <c r="H200" s="420"/>
      <c r="I200" s="420"/>
      <c r="J200" s="420"/>
      <c r="K200" s="420"/>
      <c r="L200" s="420"/>
      <c r="M200" s="421"/>
      <c r="N200" s="417" t="s">
        <v>43</v>
      </c>
      <c r="O200" s="418"/>
      <c r="P200" s="418"/>
      <c r="Q200" s="418"/>
      <c r="R200" s="418"/>
      <c r="S200" s="418"/>
      <c r="T200" s="419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420"/>
      <c r="B201" s="420"/>
      <c r="C201" s="420"/>
      <c r="D201" s="420"/>
      <c r="E201" s="420"/>
      <c r="F201" s="420"/>
      <c r="G201" s="420"/>
      <c r="H201" s="420"/>
      <c r="I201" s="420"/>
      <c r="J201" s="420"/>
      <c r="K201" s="420"/>
      <c r="L201" s="420"/>
      <c r="M201" s="421"/>
      <c r="N201" s="417" t="s">
        <v>43</v>
      </c>
      <c r="O201" s="418"/>
      <c r="P201" s="418"/>
      <c r="Q201" s="418"/>
      <c r="R201" s="418"/>
      <c r="S201" s="418"/>
      <c r="T201" s="419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411" t="s">
        <v>321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63"/>
      <c r="Z202" s="63"/>
    </row>
    <row r="203" spans="1:53" ht="14.25" customHeight="1" x14ac:dyDescent="0.25">
      <c r="A203" s="412" t="s">
        <v>117</v>
      </c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2"/>
      <c r="O203" s="412"/>
      <c r="P203" s="412"/>
      <c r="Q203" s="412"/>
      <c r="R203" s="412"/>
      <c r="S203" s="412"/>
      <c r="T203" s="412"/>
      <c r="U203" s="412"/>
      <c r="V203" s="412"/>
      <c r="W203" s="412"/>
      <c r="X203" s="412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413">
        <v>4680115884274</v>
      </c>
      <c r="E204" s="413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3" t="s">
        <v>324</v>
      </c>
      <c r="O204" s="415"/>
      <c r="P204" s="415"/>
      <c r="Q204" s="415"/>
      <c r="R204" s="416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413">
        <v>4680115884298</v>
      </c>
      <c r="E205" s="413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34" t="s">
        <v>327</v>
      </c>
      <c r="O205" s="415"/>
      <c r="P205" s="415"/>
      <c r="Q205" s="415"/>
      <c r="R205" s="416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413">
        <v>4680115884250</v>
      </c>
      <c r="E206" s="413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415"/>
      <c r="P206" s="415"/>
      <c r="Q206" s="415"/>
      <c r="R206" s="416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413">
        <v>4680115884281</v>
      </c>
      <c r="E207" s="413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413">
        <v>4680115884199</v>
      </c>
      <c r="E208" s="413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413">
        <v>4680115884267</v>
      </c>
      <c r="E209" s="413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420"/>
      <c r="B210" s="420"/>
      <c r="C210" s="420"/>
      <c r="D210" s="420"/>
      <c r="E210" s="420"/>
      <c r="F210" s="420"/>
      <c r="G210" s="420"/>
      <c r="H210" s="420"/>
      <c r="I210" s="420"/>
      <c r="J210" s="420"/>
      <c r="K210" s="420"/>
      <c r="L210" s="420"/>
      <c r="M210" s="421"/>
      <c r="N210" s="417" t="s">
        <v>43</v>
      </c>
      <c r="O210" s="418"/>
      <c r="P210" s="418"/>
      <c r="Q210" s="418"/>
      <c r="R210" s="418"/>
      <c r="S210" s="418"/>
      <c r="T210" s="419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420"/>
      <c r="B211" s="420"/>
      <c r="C211" s="420"/>
      <c r="D211" s="420"/>
      <c r="E211" s="420"/>
      <c r="F211" s="420"/>
      <c r="G211" s="420"/>
      <c r="H211" s="420"/>
      <c r="I211" s="420"/>
      <c r="J211" s="420"/>
      <c r="K211" s="420"/>
      <c r="L211" s="420"/>
      <c r="M211" s="421"/>
      <c r="N211" s="417" t="s">
        <v>43</v>
      </c>
      <c r="O211" s="418"/>
      <c r="P211" s="418"/>
      <c r="Q211" s="418"/>
      <c r="R211" s="418"/>
      <c r="S211" s="418"/>
      <c r="T211" s="419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412" t="s">
        <v>75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413">
        <v>4607091389845</v>
      </c>
      <c r="E213" s="413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415"/>
      <c r="P213" s="415"/>
      <c r="Q213" s="415"/>
      <c r="R213" s="416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420"/>
      <c r="B215" s="420"/>
      <c r="C215" s="420"/>
      <c r="D215" s="420"/>
      <c r="E215" s="420"/>
      <c r="F215" s="420"/>
      <c r="G215" s="420"/>
      <c r="H215" s="420"/>
      <c r="I215" s="420"/>
      <c r="J215" s="420"/>
      <c r="K215" s="420"/>
      <c r="L215" s="420"/>
      <c r="M215" s="421"/>
      <c r="N215" s="417" t="s">
        <v>43</v>
      </c>
      <c r="O215" s="418"/>
      <c r="P215" s="418"/>
      <c r="Q215" s="418"/>
      <c r="R215" s="418"/>
      <c r="S215" s="418"/>
      <c r="T215" s="419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411" t="s">
        <v>342</v>
      </c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63"/>
      <c r="Z216" s="63"/>
    </row>
    <row r="217" spans="1:53" ht="14.25" customHeight="1" x14ac:dyDescent="0.25">
      <c r="A217" s="412" t="s">
        <v>117</v>
      </c>
      <c r="B217" s="412"/>
      <c r="C217" s="412"/>
      <c r="D217" s="412"/>
      <c r="E217" s="412"/>
      <c r="F217" s="412"/>
      <c r="G217" s="412"/>
      <c r="H217" s="412"/>
      <c r="I217" s="412"/>
      <c r="J217" s="412"/>
      <c r="K217" s="412"/>
      <c r="L217" s="412"/>
      <c r="M217" s="412"/>
      <c r="N217" s="412"/>
      <c r="O217" s="412"/>
      <c r="P217" s="412"/>
      <c r="Q217" s="412"/>
      <c r="R217" s="412"/>
      <c r="S217" s="412"/>
      <c r="T217" s="412"/>
      <c r="U217" s="412"/>
      <c r="V217" s="412"/>
      <c r="W217" s="412"/>
      <c r="X217" s="412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413">
        <v>4680115884137</v>
      </c>
      <c r="E218" s="413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40" t="s">
        <v>345</v>
      </c>
      <c r="O218" s="415"/>
      <c r="P218" s="415"/>
      <c r="Q218" s="415"/>
      <c r="R218" s="416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413">
        <v>4680115884236</v>
      </c>
      <c r="E219" s="413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41" t="s">
        <v>348</v>
      </c>
      <c r="O219" s="415"/>
      <c r="P219" s="415"/>
      <c r="Q219" s="415"/>
      <c r="R219" s="416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413">
        <v>4680115884175</v>
      </c>
      <c r="E220" s="413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42" t="s">
        <v>351</v>
      </c>
      <c r="O220" s="415"/>
      <c r="P220" s="415"/>
      <c r="Q220" s="415"/>
      <c r="R220" s="416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413">
        <v>4680115884144</v>
      </c>
      <c r="E221" s="413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43" t="s">
        <v>354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413">
        <v>4680115884182</v>
      </c>
      <c r="E222" s="413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44" t="s">
        <v>357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413">
        <v>4680115884205</v>
      </c>
      <c r="E223" s="413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45" t="s">
        <v>360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420"/>
      <c r="B224" s="420"/>
      <c r="C224" s="420"/>
      <c r="D224" s="420"/>
      <c r="E224" s="420"/>
      <c r="F224" s="420"/>
      <c r="G224" s="420"/>
      <c r="H224" s="420"/>
      <c r="I224" s="420"/>
      <c r="J224" s="420"/>
      <c r="K224" s="420"/>
      <c r="L224" s="420"/>
      <c r="M224" s="421"/>
      <c r="N224" s="417" t="s">
        <v>43</v>
      </c>
      <c r="O224" s="418"/>
      <c r="P224" s="418"/>
      <c r="Q224" s="418"/>
      <c r="R224" s="418"/>
      <c r="S224" s="418"/>
      <c r="T224" s="419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420"/>
      <c r="B225" s="420"/>
      <c r="C225" s="420"/>
      <c r="D225" s="420"/>
      <c r="E225" s="420"/>
      <c r="F225" s="420"/>
      <c r="G225" s="420"/>
      <c r="H225" s="420"/>
      <c r="I225" s="420"/>
      <c r="J225" s="420"/>
      <c r="K225" s="420"/>
      <c r="L225" s="420"/>
      <c r="M225" s="421"/>
      <c r="N225" s="417" t="s">
        <v>43</v>
      </c>
      <c r="O225" s="418"/>
      <c r="P225" s="418"/>
      <c r="Q225" s="418"/>
      <c r="R225" s="418"/>
      <c r="S225" s="418"/>
      <c r="T225" s="419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411" t="s">
        <v>361</v>
      </c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63"/>
      <c r="Z226" s="63"/>
    </row>
    <row r="227" spans="1:53" ht="14.25" customHeight="1" x14ac:dyDescent="0.25">
      <c r="A227" s="412" t="s">
        <v>117</v>
      </c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412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413">
        <v>4607091387445</v>
      </c>
      <c r="E228" s="413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415"/>
      <c r="P228" s="415"/>
      <c r="Q228" s="415"/>
      <c r="R228" s="416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413">
        <v>4607091386004</v>
      </c>
      <c r="E229" s="413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415"/>
      <c r="P229" s="415"/>
      <c r="Q229" s="415"/>
      <c r="R229" s="416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413">
        <v>4607091386004</v>
      </c>
      <c r="E230" s="413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4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415"/>
      <c r="P230" s="415"/>
      <c r="Q230" s="415"/>
      <c r="R230" s="416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413">
        <v>4607091386073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413">
        <v>4607091387322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413">
        <v>4607091387322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5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413">
        <v>4607091387377</v>
      </c>
      <c r="E234" s="413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413">
        <v>4607091387353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413">
        <v>4607091386011</v>
      </c>
      <c r="E236" s="413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413">
        <v>4607091387308</v>
      </c>
      <c r="E237" s="413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413">
        <v>4607091387339</v>
      </c>
      <c r="E238" s="413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413">
        <v>4680115882638</v>
      </c>
      <c r="E239" s="413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413">
        <v>4680115881938</v>
      </c>
      <c r="E240" s="413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413">
        <v>4607091387346</v>
      </c>
      <c r="E241" s="413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413">
        <v>4680115880375</v>
      </c>
      <c r="E242" s="413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6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413">
        <v>4607091389807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420"/>
      <c r="B244" s="420"/>
      <c r="C244" s="420"/>
      <c r="D244" s="420"/>
      <c r="E244" s="420"/>
      <c r="F244" s="420"/>
      <c r="G244" s="420"/>
      <c r="H244" s="420"/>
      <c r="I244" s="420"/>
      <c r="J244" s="420"/>
      <c r="K244" s="420"/>
      <c r="L244" s="420"/>
      <c r="M244" s="421"/>
      <c r="N244" s="417" t="s">
        <v>43</v>
      </c>
      <c r="O244" s="418"/>
      <c r="P244" s="418"/>
      <c r="Q244" s="418"/>
      <c r="R244" s="418"/>
      <c r="S244" s="418"/>
      <c r="T244" s="419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420"/>
      <c r="B245" s="420"/>
      <c r="C245" s="420"/>
      <c r="D245" s="420"/>
      <c r="E245" s="420"/>
      <c r="F245" s="420"/>
      <c r="G245" s="420"/>
      <c r="H245" s="420"/>
      <c r="I245" s="420"/>
      <c r="J245" s="420"/>
      <c r="K245" s="420"/>
      <c r="L245" s="420"/>
      <c r="M245" s="421"/>
      <c r="N245" s="417" t="s">
        <v>43</v>
      </c>
      <c r="O245" s="418"/>
      <c r="P245" s="418"/>
      <c r="Q245" s="418"/>
      <c r="R245" s="418"/>
      <c r="S245" s="418"/>
      <c r="T245" s="419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412" t="s">
        <v>109</v>
      </c>
      <c r="B246" s="412"/>
      <c r="C246" s="412"/>
      <c r="D246" s="412"/>
      <c r="E246" s="412"/>
      <c r="F246" s="412"/>
      <c r="G246" s="412"/>
      <c r="H246" s="412"/>
      <c r="I246" s="412"/>
      <c r="J246" s="412"/>
      <c r="K246" s="412"/>
      <c r="L246" s="412"/>
      <c r="M246" s="412"/>
      <c r="N246" s="412"/>
      <c r="O246" s="412"/>
      <c r="P246" s="412"/>
      <c r="Q246" s="412"/>
      <c r="R246" s="412"/>
      <c r="S246" s="412"/>
      <c r="T246" s="412"/>
      <c r="U246" s="412"/>
      <c r="V246" s="412"/>
      <c r="W246" s="412"/>
      <c r="X246" s="412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413">
        <v>4680115881914</v>
      </c>
      <c r="E247" s="413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415"/>
      <c r="P247" s="415"/>
      <c r="Q247" s="415"/>
      <c r="R247" s="416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420"/>
      <c r="B248" s="420"/>
      <c r="C248" s="420"/>
      <c r="D248" s="420"/>
      <c r="E248" s="420"/>
      <c r="F248" s="420"/>
      <c r="G248" s="420"/>
      <c r="H248" s="420"/>
      <c r="I248" s="420"/>
      <c r="J248" s="420"/>
      <c r="K248" s="420"/>
      <c r="L248" s="420"/>
      <c r="M248" s="421"/>
      <c r="N248" s="417" t="s">
        <v>43</v>
      </c>
      <c r="O248" s="418"/>
      <c r="P248" s="418"/>
      <c r="Q248" s="418"/>
      <c r="R248" s="418"/>
      <c r="S248" s="418"/>
      <c r="T248" s="419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420"/>
      <c r="B249" s="420"/>
      <c r="C249" s="420"/>
      <c r="D249" s="420"/>
      <c r="E249" s="420"/>
      <c r="F249" s="420"/>
      <c r="G249" s="420"/>
      <c r="H249" s="420"/>
      <c r="I249" s="420"/>
      <c r="J249" s="420"/>
      <c r="K249" s="420"/>
      <c r="L249" s="420"/>
      <c r="M249" s="421"/>
      <c r="N249" s="417" t="s">
        <v>43</v>
      </c>
      <c r="O249" s="418"/>
      <c r="P249" s="418"/>
      <c r="Q249" s="418"/>
      <c r="R249" s="418"/>
      <c r="S249" s="418"/>
      <c r="T249" s="419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412" t="s">
        <v>75</v>
      </c>
      <c r="B250" s="412"/>
      <c r="C250" s="412"/>
      <c r="D250" s="412"/>
      <c r="E250" s="412"/>
      <c r="F250" s="412"/>
      <c r="G250" s="412"/>
      <c r="H250" s="412"/>
      <c r="I250" s="412"/>
      <c r="J250" s="412"/>
      <c r="K250" s="412"/>
      <c r="L250" s="412"/>
      <c r="M250" s="412"/>
      <c r="N250" s="412"/>
      <c r="O250" s="412"/>
      <c r="P250" s="412"/>
      <c r="Q250" s="412"/>
      <c r="R250" s="412"/>
      <c r="S250" s="412"/>
      <c r="T250" s="412"/>
      <c r="U250" s="412"/>
      <c r="V250" s="412"/>
      <c r="W250" s="412"/>
      <c r="X250" s="412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413">
        <v>4607091387193</v>
      </c>
      <c r="E251" s="413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415"/>
      <c r="P251" s="415"/>
      <c r="Q251" s="415"/>
      <c r="R251" s="416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413">
        <v>4607091387230</v>
      </c>
      <c r="E252" s="413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415"/>
      <c r="P252" s="415"/>
      <c r="Q252" s="415"/>
      <c r="R252" s="416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413">
        <v>4607091387285</v>
      </c>
      <c r="E253" s="413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413">
        <v>4680115880481</v>
      </c>
      <c r="E254" s="413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420"/>
      <c r="B255" s="420"/>
      <c r="C255" s="420"/>
      <c r="D255" s="420"/>
      <c r="E255" s="420"/>
      <c r="F255" s="420"/>
      <c r="G255" s="420"/>
      <c r="H255" s="420"/>
      <c r="I255" s="420"/>
      <c r="J255" s="420"/>
      <c r="K255" s="420"/>
      <c r="L255" s="420"/>
      <c r="M255" s="421"/>
      <c r="N255" s="417" t="s">
        <v>43</v>
      </c>
      <c r="O255" s="418"/>
      <c r="P255" s="418"/>
      <c r="Q255" s="418"/>
      <c r="R255" s="418"/>
      <c r="S255" s="418"/>
      <c r="T255" s="419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420"/>
      <c r="B256" s="420"/>
      <c r="C256" s="420"/>
      <c r="D256" s="420"/>
      <c r="E256" s="420"/>
      <c r="F256" s="420"/>
      <c r="G256" s="420"/>
      <c r="H256" s="420"/>
      <c r="I256" s="420"/>
      <c r="J256" s="420"/>
      <c r="K256" s="420"/>
      <c r="L256" s="420"/>
      <c r="M256" s="421"/>
      <c r="N256" s="417" t="s">
        <v>43</v>
      </c>
      <c r="O256" s="418"/>
      <c r="P256" s="418"/>
      <c r="Q256" s="418"/>
      <c r="R256" s="418"/>
      <c r="S256" s="418"/>
      <c r="T256" s="419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412" t="s">
        <v>80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413">
        <v>4680115884618</v>
      </c>
      <c r="E258" s="413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67" t="s">
        <v>404</v>
      </c>
      <c r="O258" s="415"/>
      <c r="P258" s="415"/>
      <c r="Q258" s="415"/>
      <c r="R258" s="416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413">
        <v>4607091387766</v>
      </c>
      <c r="E259" s="413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5"/>
      <c r="P259" s="415"/>
      <c r="Q259" s="415"/>
      <c r="R259" s="416"/>
      <c r="S259" s="38" t="s">
        <v>48</v>
      </c>
      <c r="T259" s="38" t="s">
        <v>48</v>
      </c>
      <c r="U259" s="39" t="s">
        <v>0</v>
      </c>
      <c r="V259" s="57">
        <v>400</v>
      </c>
      <c r="W259" s="54">
        <f t="shared" si="15"/>
        <v>405.59999999999997</v>
      </c>
      <c r="X259" s="40">
        <f>IFERROR(IF(W259=0,"",ROUNDUP(W259/H259,0)*0.02175),"")</f>
        <v>1.131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413">
        <v>4607091387957</v>
      </c>
      <c r="E260" s="413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413">
        <v>4607091387964</v>
      </c>
      <c r="E261" s="413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413">
        <v>4607091381672</v>
      </c>
      <c r="E262" s="413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413">
        <v>4607091387537</v>
      </c>
      <c r="E263" s="413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5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413">
        <v>4607091387513</v>
      </c>
      <c r="E264" s="413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413">
        <v>4680115880511</v>
      </c>
      <c r="E265" s="413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413">
        <v>4680115880412</v>
      </c>
      <c r="E266" s="413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7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420"/>
      <c r="B267" s="420"/>
      <c r="C267" s="420"/>
      <c r="D267" s="420"/>
      <c r="E267" s="420"/>
      <c r="F267" s="420"/>
      <c r="G267" s="420"/>
      <c r="H267" s="420"/>
      <c r="I267" s="420"/>
      <c r="J267" s="420"/>
      <c r="K267" s="420"/>
      <c r="L267" s="420"/>
      <c r="M267" s="421"/>
      <c r="N267" s="417" t="s">
        <v>43</v>
      </c>
      <c r="O267" s="418"/>
      <c r="P267" s="418"/>
      <c r="Q267" s="418"/>
      <c r="R267" s="418"/>
      <c r="S267" s="418"/>
      <c r="T267" s="419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51.282051282051285</v>
      </c>
      <c r="W267" s="42">
        <f>IFERROR(W258/H258,"0")+IFERROR(W259/H259,"0")+IFERROR(W260/H260,"0")+IFERROR(W261/H261,"0")+IFERROR(W262/H262,"0")+IFERROR(W263/H263,"0")+IFERROR(W264/H264,"0")+IFERROR(W265/H265,"0")+IFERROR(W266/H266,"0")</f>
        <v>52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1.131</v>
      </c>
      <c r="Y267" s="65"/>
      <c r="Z267" s="65"/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0</v>
      </c>
      <c r="V268" s="42">
        <f>IFERROR(SUM(V258:V266),"0")</f>
        <v>400</v>
      </c>
      <c r="W268" s="42">
        <f>IFERROR(SUM(W258:W266),"0")</f>
        <v>405.59999999999997</v>
      </c>
      <c r="X268" s="41"/>
      <c r="Y268" s="65"/>
      <c r="Z268" s="65"/>
    </row>
    <row r="269" spans="1:53" ht="14.25" customHeight="1" x14ac:dyDescent="0.25">
      <c r="A269" s="412" t="s">
        <v>213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413">
        <v>4607091380880</v>
      </c>
      <c r="E270" s="413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5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5"/>
      <c r="P270" s="415"/>
      <c r="Q270" s="415"/>
      <c r="R270" s="416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413">
        <v>4607091384482</v>
      </c>
      <c r="E271" s="413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413">
        <v>4607091380897</v>
      </c>
      <c r="E272" s="413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5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420"/>
      <c r="B273" s="420"/>
      <c r="C273" s="420"/>
      <c r="D273" s="420"/>
      <c r="E273" s="420"/>
      <c r="F273" s="420"/>
      <c r="G273" s="420"/>
      <c r="H273" s="420"/>
      <c r="I273" s="420"/>
      <c r="J273" s="420"/>
      <c r="K273" s="420"/>
      <c r="L273" s="420"/>
      <c r="M273" s="421"/>
      <c r="N273" s="417" t="s">
        <v>43</v>
      </c>
      <c r="O273" s="418"/>
      <c r="P273" s="418"/>
      <c r="Q273" s="418"/>
      <c r="R273" s="418"/>
      <c r="S273" s="418"/>
      <c r="T273" s="419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412" t="s">
        <v>95</v>
      </c>
      <c r="B275" s="412"/>
      <c r="C275" s="412"/>
      <c r="D275" s="412"/>
      <c r="E275" s="412"/>
      <c r="F275" s="412"/>
      <c r="G275" s="412"/>
      <c r="H275" s="412"/>
      <c r="I275" s="412"/>
      <c r="J275" s="412"/>
      <c r="K275" s="412"/>
      <c r="L275" s="412"/>
      <c r="M275" s="412"/>
      <c r="N275" s="412"/>
      <c r="O275" s="412"/>
      <c r="P275" s="412"/>
      <c r="Q275" s="412"/>
      <c r="R275" s="412"/>
      <c r="S275" s="412"/>
      <c r="T275" s="412"/>
      <c r="U275" s="412"/>
      <c r="V275" s="412"/>
      <c r="W275" s="412"/>
      <c r="X275" s="412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413">
        <v>4607091388374</v>
      </c>
      <c r="E276" s="413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579" t="s">
        <v>430</v>
      </c>
      <c r="O276" s="415"/>
      <c r="P276" s="415"/>
      <c r="Q276" s="415"/>
      <c r="R276" s="416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413">
        <v>4607091388381</v>
      </c>
      <c r="E277" s="413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580" t="s">
        <v>433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413">
        <v>4607091388404</v>
      </c>
      <c r="E278" s="413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5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420"/>
      <c r="B279" s="420"/>
      <c r="C279" s="420"/>
      <c r="D279" s="420"/>
      <c r="E279" s="420"/>
      <c r="F279" s="420"/>
      <c r="G279" s="420"/>
      <c r="H279" s="420"/>
      <c r="I279" s="420"/>
      <c r="J279" s="420"/>
      <c r="K279" s="420"/>
      <c r="L279" s="420"/>
      <c r="M279" s="421"/>
      <c r="N279" s="417" t="s">
        <v>43</v>
      </c>
      <c r="O279" s="418"/>
      <c r="P279" s="418"/>
      <c r="Q279" s="418"/>
      <c r="R279" s="418"/>
      <c r="S279" s="418"/>
      <c r="T279" s="419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412" t="s">
        <v>436</v>
      </c>
      <c r="B281" s="412"/>
      <c r="C281" s="412"/>
      <c r="D281" s="412"/>
      <c r="E281" s="412"/>
      <c r="F281" s="412"/>
      <c r="G281" s="412"/>
      <c r="H281" s="412"/>
      <c r="I281" s="412"/>
      <c r="J281" s="412"/>
      <c r="K281" s="412"/>
      <c r="L281" s="412"/>
      <c r="M281" s="412"/>
      <c r="N281" s="412"/>
      <c r="O281" s="412"/>
      <c r="P281" s="412"/>
      <c r="Q281" s="412"/>
      <c r="R281" s="412"/>
      <c r="S281" s="412"/>
      <c r="T281" s="412"/>
      <c r="U281" s="412"/>
      <c r="V281" s="412"/>
      <c r="W281" s="412"/>
      <c r="X281" s="412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413">
        <v>4680115881808</v>
      </c>
      <c r="E282" s="413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5"/>
      <c r="P282" s="415"/>
      <c r="Q282" s="415"/>
      <c r="R282" s="416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413">
        <v>4680115881822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413">
        <v>4680115880016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420"/>
      <c r="B285" s="420"/>
      <c r="C285" s="420"/>
      <c r="D285" s="420"/>
      <c r="E285" s="420"/>
      <c r="F285" s="420"/>
      <c r="G285" s="420"/>
      <c r="H285" s="420"/>
      <c r="I285" s="420"/>
      <c r="J285" s="420"/>
      <c r="K285" s="420"/>
      <c r="L285" s="420"/>
      <c r="M285" s="421"/>
      <c r="N285" s="417" t="s">
        <v>43</v>
      </c>
      <c r="O285" s="418"/>
      <c r="P285" s="418"/>
      <c r="Q285" s="418"/>
      <c r="R285" s="418"/>
      <c r="S285" s="418"/>
      <c r="T285" s="419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411" t="s">
        <v>445</v>
      </c>
      <c r="B287" s="411"/>
      <c r="C287" s="411"/>
      <c r="D287" s="411"/>
      <c r="E287" s="411"/>
      <c r="F287" s="411"/>
      <c r="G287" s="411"/>
      <c r="H287" s="411"/>
      <c r="I287" s="411"/>
      <c r="J287" s="411"/>
      <c r="K287" s="411"/>
      <c r="L287" s="411"/>
      <c r="M287" s="411"/>
      <c r="N287" s="411"/>
      <c r="O287" s="411"/>
      <c r="P287" s="411"/>
      <c r="Q287" s="411"/>
      <c r="R287" s="411"/>
      <c r="S287" s="411"/>
      <c r="T287" s="411"/>
      <c r="U287" s="411"/>
      <c r="V287" s="411"/>
      <c r="W287" s="411"/>
      <c r="X287" s="411"/>
      <c r="Y287" s="63"/>
      <c r="Z287" s="63"/>
    </row>
    <row r="288" spans="1:53" ht="14.25" customHeight="1" x14ac:dyDescent="0.25">
      <c r="A288" s="412" t="s">
        <v>117</v>
      </c>
      <c r="B288" s="412"/>
      <c r="C288" s="412"/>
      <c r="D288" s="412"/>
      <c r="E288" s="412"/>
      <c r="F288" s="412"/>
      <c r="G288" s="412"/>
      <c r="H288" s="412"/>
      <c r="I288" s="412"/>
      <c r="J288" s="412"/>
      <c r="K288" s="412"/>
      <c r="L288" s="412"/>
      <c r="M288" s="412"/>
      <c r="N288" s="412"/>
      <c r="O288" s="412"/>
      <c r="P288" s="412"/>
      <c r="Q288" s="412"/>
      <c r="R288" s="412"/>
      <c r="S288" s="412"/>
      <c r="T288" s="412"/>
      <c r="U288" s="412"/>
      <c r="V288" s="412"/>
      <c r="W288" s="412"/>
      <c r="X288" s="412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413">
        <v>4607091387421</v>
      </c>
      <c r="E289" s="413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5"/>
      <c r="P289" s="415"/>
      <c r="Q289" s="415"/>
      <c r="R289" s="416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413">
        <v>4607091387452</v>
      </c>
      <c r="E291" s="413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413">
        <v>4607091387452</v>
      </c>
      <c r="E292" s="413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5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58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413">
        <v>4607091385984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5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413">
        <v>4607091387438</v>
      </c>
      <c r="E295" s="413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5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413">
        <v>4607091387469</v>
      </c>
      <c r="E296" s="413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59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420"/>
      <c r="B297" s="420"/>
      <c r="C297" s="420"/>
      <c r="D297" s="420"/>
      <c r="E297" s="420"/>
      <c r="F297" s="420"/>
      <c r="G297" s="420"/>
      <c r="H297" s="420"/>
      <c r="I297" s="420"/>
      <c r="J297" s="420"/>
      <c r="K297" s="420"/>
      <c r="L297" s="420"/>
      <c r="M297" s="421"/>
      <c r="N297" s="417" t="s">
        <v>43</v>
      </c>
      <c r="O297" s="418"/>
      <c r="P297" s="418"/>
      <c r="Q297" s="418"/>
      <c r="R297" s="418"/>
      <c r="S297" s="418"/>
      <c r="T297" s="419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412" t="s">
        <v>75</v>
      </c>
      <c r="B299" s="412"/>
      <c r="C299" s="412"/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2"/>
      <c r="U299" s="412"/>
      <c r="V299" s="412"/>
      <c r="W299" s="412"/>
      <c r="X299" s="412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413">
        <v>4607091387292</v>
      </c>
      <c r="E300" s="413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5"/>
      <c r="P300" s="415"/>
      <c r="Q300" s="415"/>
      <c r="R300" s="416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413">
        <v>4607091387315</v>
      </c>
      <c r="E301" s="413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59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420"/>
      <c r="B302" s="420"/>
      <c r="C302" s="420"/>
      <c r="D302" s="420"/>
      <c r="E302" s="420"/>
      <c r="F302" s="420"/>
      <c r="G302" s="420"/>
      <c r="H302" s="420"/>
      <c r="I302" s="420"/>
      <c r="J302" s="420"/>
      <c r="K302" s="420"/>
      <c r="L302" s="420"/>
      <c r="M302" s="421"/>
      <c r="N302" s="417" t="s">
        <v>43</v>
      </c>
      <c r="O302" s="418"/>
      <c r="P302" s="418"/>
      <c r="Q302" s="418"/>
      <c r="R302" s="418"/>
      <c r="S302" s="418"/>
      <c r="T302" s="419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411" t="s">
        <v>463</v>
      </c>
      <c r="B304" s="411"/>
      <c r="C304" s="411"/>
      <c r="D304" s="411"/>
      <c r="E304" s="411"/>
      <c r="F304" s="411"/>
      <c r="G304" s="411"/>
      <c r="H304" s="411"/>
      <c r="I304" s="411"/>
      <c r="J304" s="411"/>
      <c r="K304" s="411"/>
      <c r="L304" s="411"/>
      <c r="M304" s="411"/>
      <c r="N304" s="411"/>
      <c r="O304" s="411"/>
      <c r="P304" s="411"/>
      <c r="Q304" s="411"/>
      <c r="R304" s="411"/>
      <c r="S304" s="411"/>
      <c r="T304" s="411"/>
      <c r="U304" s="411"/>
      <c r="V304" s="411"/>
      <c r="W304" s="411"/>
      <c r="X304" s="411"/>
      <c r="Y304" s="63"/>
      <c r="Z304" s="63"/>
    </row>
    <row r="305" spans="1:53" ht="14.25" customHeight="1" x14ac:dyDescent="0.25">
      <c r="A305" s="412" t="s">
        <v>75</v>
      </c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2"/>
      <c r="O305" s="412"/>
      <c r="P305" s="412"/>
      <c r="Q305" s="412"/>
      <c r="R305" s="412"/>
      <c r="S305" s="412"/>
      <c r="T305" s="412"/>
      <c r="U305" s="412"/>
      <c r="V305" s="412"/>
      <c r="W305" s="412"/>
      <c r="X305" s="412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413">
        <v>4607091383836</v>
      </c>
      <c r="E306" s="413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5"/>
      <c r="P306" s="415"/>
      <c r="Q306" s="415"/>
      <c r="R306" s="416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420"/>
      <c r="B307" s="420"/>
      <c r="C307" s="420"/>
      <c r="D307" s="420"/>
      <c r="E307" s="420"/>
      <c r="F307" s="420"/>
      <c r="G307" s="420"/>
      <c r="H307" s="420"/>
      <c r="I307" s="420"/>
      <c r="J307" s="420"/>
      <c r="K307" s="420"/>
      <c r="L307" s="420"/>
      <c r="M307" s="421"/>
      <c r="N307" s="417" t="s">
        <v>43</v>
      </c>
      <c r="O307" s="418"/>
      <c r="P307" s="418"/>
      <c r="Q307" s="418"/>
      <c r="R307" s="418"/>
      <c r="S307" s="418"/>
      <c r="T307" s="419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412" t="s">
        <v>80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413">
        <v>4607091387919</v>
      </c>
      <c r="E310" s="413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5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5"/>
      <c r="P310" s="415"/>
      <c r="Q310" s="415"/>
      <c r="R310" s="416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413">
        <v>4680115883604</v>
      </c>
      <c r="E311" s="413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5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413">
        <v>4680115883567</v>
      </c>
      <c r="E312" s="413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420"/>
      <c r="B313" s="420"/>
      <c r="C313" s="420"/>
      <c r="D313" s="420"/>
      <c r="E313" s="420"/>
      <c r="F313" s="420"/>
      <c r="G313" s="420"/>
      <c r="H313" s="420"/>
      <c r="I313" s="420"/>
      <c r="J313" s="420"/>
      <c r="K313" s="420"/>
      <c r="L313" s="420"/>
      <c r="M313" s="421"/>
      <c r="N313" s="417" t="s">
        <v>43</v>
      </c>
      <c r="O313" s="418"/>
      <c r="P313" s="418"/>
      <c r="Q313" s="418"/>
      <c r="R313" s="418"/>
      <c r="S313" s="418"/>
      <c r="T313" s="419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412" t="s">
        <v>213</v>
      </c>
      <c r="B315" s="412"/>
      <c r="C315" s="412"/>
      <c r="D315" s="412"/>
      <c r="E315" s="412"/>
      <c r="F315" s="412"/>
      <c r="G315" s="412"/>
      <c r="H315" s="412"/>
      <c r="I315" s="412"/>
      <c r="J315" s="412"/>
      <c r="K315" s="412"/>
      <c r="L315" s="412"/>
      <c r="M315" s="412"/>
      <c r="N315" s="412"/>
      <c r="O315" s="412"/>
      <c r="P315" s="412"/>
      <c r="Q315" s="412"/>
      <c r="R315" s="412"/>
      <c r="S315" s="412"/>
      <c r="T315" s="412"/>
      <c r="U315" s="412"/>
      <c r="V315" s="412"/>
      <c r="W315" s="412"/>
      <c r="X315" s="412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413">
        <v>4607091388831</v>
      </c>
      <c r="E316" s="413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5"/>
      <c r="P316" s="415"/>
      <c r="Q316" s="415"/>
      <c r="R316" s="416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420"/>
      <c r="B317" s="420"/>
      <c r="C317" s="420"/>
      <c r="D317" s="420"/>
      <c r="E317" s="420"/>
      <c r="F317" s="420"/>
      <c r="G317" s="420"/>
      <c r="H317" s="420"/>
      <c r="I317" s="420"/>
      <c r="J317" s="420"/>
      <c r="K317" s="420"/>
      <c r="L317" s="420"/>
      <c r="M317" s="421"/>
      <c r="N317" s="417" t="s">
        <v>43</v>
      </c>
      <c r="O317" s="418"/>
      <c r="P317" s="418"/>
      <c r="Q317" s="418"/>
      <c r="R317" s="418"/>
      <c r="S317" s="418"/>
      <c r="T317" s="419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412" t="s">
        <v>95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413">
        <v>4607091383102</v>
      </c>
      <c r="E320" s="413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5"/>
      <c r="P320" s="415"/>
      <c r="Q320" s="415"/>
      <c r="R320" s="416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420"/>
      <c r="B321" s="420"/>
      <c r="C321" s="420"/>
      <c r="D321" s="420"/>
      <c r="E321" s="420"/>
      <c r="F321" s="420"/>
      <c r="G321" s="420"/>
      <c r="H321" s="420"/>
      <c r="I321" s="420"/>
      <c r="J321" s="420"/>
      <c r="K321" s="420"/>
      <c r="L321" s="420"/>
      <c r="M321" s="421"/>
      <c r="N321" s="417" t="s">
        <v>43</v>
      </c>
      <c r="O321" s="418"/>
      <c r="P321" s="418"/>
      <c r="Q321" s="418"/>
      <c r="R321" s="418"/>
      <c r="S321" s="418"/>
      <c r="T321" s="419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410" t="s">
        <v>476</v>
      </c>
      <c r="B323" s="410"/>
      <c r="C323" s="410"/>
      <c r="D323" s="410"/>
      <c r="E323" s="410"/>
      <c r="F323" s="410"/>
      <c r="G323" s="410"/>
      <c r="H323" s="410"/>
      <c r="I323" s="410"/>
      <c r="J323" s="410"/>
      <c r="K323" s="410"/>
      <c r="L323" s="410"/>
      <c r="M323" s="410"/>
      <c r="N323" s="410"/>
      <c r="O323" s="410"/>
      <c r="P323" s="410"/>
      <c r="Q323" s="410"/>
      <c r="R323" s="410"/>
      <c r="S323" s="410"/>
      <c r="T323" s="410"/>
      <c r="U323" s="410"/>
      <c r="V323" s="410"/>
      <c r="W323" s="410"/>
      <c r="X323" s="410"/>
      <c r="Y323" s="53"/>
      <c r="Z323" s="53"/>
    </row>
    <row r="324" spans="1:53" ht="16.5" customHeight="1" x14ac:dyDescent="0.25">
      <c r="A324" s="411" t="s">
        <v>477</v>
      </c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411"/>
      <c r="P324" s="411"/>
      <c r="Q324" s="411"/>
      <c r="R324" s="411"/>
      <c r="S324" s="411"/>
      <c r="T324" s="411"/>
      <c r="U324" s="411"/>
      <c r="V324" s="411"/>
      <c r="W324" s="411"/>
      <c r="X324" s="411"/>
      <c r="Y324" s="63"/>
      <c r="Z324" s="63"/>
    </row>
    <row r="325" spans="1:53" ht="14.25" customHeight="1" x14ac:dyDescent="0.25">
      <c r="A325" s="412" t="s">
        <v>117</v>
      </c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2"/>
      <c r="O325" s="412"/>
      <c r="P325" s="412"/>
      <c r="Q325" s="412"/>
      <c r="R325" s="412"/>
      <c r="S325" s="412"/>
      <c r="T325" s="412"/>
      <c r="U325" s="412"/>
      <c r="V325" s="412"/>
      <c r="W325" s="412"/>
      <c r="X325" s="412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413">
        <v>4607091383997</v>
      </c>
      <c r="E326" s="413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6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415"/>
      <c r="P326" s="415"/>
      <c r="Q326" s="415"/>
      <c r="R326" s="416"/>
      <c r="S326" s="38" t="s">
        <v>48</v>
      </c>
      <c r="T326" s="38" t="s">
        <v>48</v>
      </c>
      <c r="U326" s="39" t="s">
        <v>0</v>
      </c>
      <c r="V326" s="57">
        <v>5750</v>
      </c>
      <c r="W326" s="54">
        <f t="shared" ref="W326:W333" si="17">IFERROR(IF(V326="",0,CEILING((V326/$H326),1)*$H326),"")</f>
        <v>5760</v>
      </c>
      <c r="X326" s="40">
        <f>IFERROR(IF(W326=0,"",ROUNDUP(W326/H326,0)*0.02039),"")</f>
        <v>7.8297599999999994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413">
        <v>4607091383997</v>
      </c>
      <c r="E327" s="413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413">
        <v>4607091384130</v>
      </c>
      <c r="E328" s="413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415"/>
      <c r="P328" s="415"/>
      <c r="Q328" s="415"/>
      <c r="R328" s="416"/>
      <c r="S328" s="38" t="s">
        <v>48</v>
      </c>
      <c r="T328" s="38" t="s">
        <v>48</v>
      </c>
      <c r="U328" s="39" t="s">
        <v>0</v>
      </c>
      <c r="V328" s="57">
        <v>4000</v>
      </c>
      <c r="W328" s="54">
        <f t="shared" si="17"/>
        <v>4005</v>
      </c>
      <c r="X328" s="40">
        <f>IFERROR(IF(W328=0,"",ROUNDUP(W328/H328,0)*0.02175),"")</f>
        <v>5.8072499999999998</v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413">
        <v>4607091384130</v>
      </c>
      <c r="E329" s="413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6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415"/>
      <c r="P329" s="415"/>
      <c r="Q329" s="415"/>
      <c r="R329" s="416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413">
        <v>4607091384147</v>
      </c>
      <c r="E330" s="413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415"/>
      <c r="P330" s="415"/>
      <c r="Q330" s="415"/>
      <c r="R330" s="416"/>
      <c r="S330" s="38" t="s">
        <v>48</v>
      </c>
      <c r="T330" s="38" t="s">
        <v>48</v>
      </c>
      <c r="U330" s="39" t="s">
        <v>0</v>
      </c>
      <c r="V330" s="57">
        <v>3600</v>
      </c>
      <c r="W330" s="54">
        <f t="shared" si="17"/>
        <v>3600</v>
      </c>
      <c r="X330" s="40">
        <f>IFERROR(IF(W330=0,"",ROUNDUP(W330/H330,0)*0.02175),"")</f>
        <v>5.22</v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413">
        <v>4607091384147</v>
      </c>
      <c r="E331" s="413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6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415"/>
      <c r="P331" s="415"/>
      <c r="Q331" s="415"/>
      <c r="R331" s="416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413">
        <v>4607091384154</v>
      </c>
      <c r="E332" s="413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6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415"/>
      <c r="P332" s="415"/>
      <c r="Q332" s="415"/>
      <c r="R332" s="416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413">
        <v>4607091384161</v>
      </c>
      <c r="E333" s="413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420"/>
      <c r="B334" s="420"/>
      <c r="C334" s="420"/>
      <c r="D334" s="420"/>
      <c r="E334" s="420"/>
      <c r="F334" s="420"/>
      <c r="G334" s="420"/>
      <c r="H334" s="420"/>
      <c r="I334" s="420"/>
      <c r="J334" s="420"/>
      <c r="K334" s="420"/>
      <c r="L334" s="420"/>
      <c r="M334" s="421"/>
      <c r="N334" s="417" t="s">
        <v>43</v>
      </c>
      <c r="O334" s="418"/>
      <c r="P334" s="418"/>
      <c r="Q334" s="418"/>
      <c r="R334" s="418"/>
      <c r="S334" s="418"/>
      <c r="T334" s="419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890</v>
      </c>
      <c r="W334" s="42">
        <f>IFERROR(W326/H326,"0")+IFERROR(W327/H327,"0")+IFERROR(W328/H328,"0")+IFERROR(W329/H329,"0")+IFERROR(W330/H330,"0")+IFERROR(W331/H331,"0")+IFERROR(W332/H332,"0")+IFERROR(W333/H333,"0")</f>
        <v>891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18.857009999999999</v>
      </c>
      <c r="Y334" s="65"/>
      <c r="Z334" s="65"/>
    </row>
    <row r="335" spans="1:53" x14ac:dyDescent="0.2">
      <c r="A335" s="420"/>
      <c r="B335" s="420"/>
      <c r="C335" s="420"/>
      <c r="D335" s="420"/>
      <c r="E335" s="420"/>
      <c r="F335" s="420"/>
      <c r="G335" s="420"/>
      <c r="H335" s="420"/>
      <c r="I335" s="420"/>
      <c r="J335" s="420"/>
      <c r="K335" s="420"/>
      <c r="L335" s="420"/>
      <c r="M335" s="421"/>
      <c r="N335" s="417" t="s">
        <v>43</v>
      </c>
      <c r="O335" s="418"/>
      <c r="P335" s="418"/>
      <c r="Q335" s="418"/>
      <c r="R335" s="418"/>
      <c r="S335" s="418"/>
      <c r="T335" s="419"/>
      <c r="U335" s="41" t="s">
        <v>0</v>
      </c>
      <c r="V335" s="42">
        <f>IFERROR(SUM(V326:V333),"0")</f>
        <v>13350</v>
      </c>
      <c r="W335" s="42">
        <f>IFERROR(SUM(W326:W333),"0")</f>
        <v>13365</v>
      </c>
      <c r="X335" s="41"/>
      <c r="Y335" s="65"/>
      <c r="Z335" s="65"/>
    </row>
    <row r="336" spans="1:53" ht="14.25" customHeight="1" x14ac:dyDescent="0.25">
      <c r="A336" s="412" t="s">
        <v>109</v>
      </c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  <c r="M336" s="412"/>
      <c r="N336" s="412"/>
      <c r="O336" s="412"/>
      <c r="P336" s="412"/>
      <c r="Q336" s="412"/>
      <c r="R336" s="412"/>
      <c r="S336" s="412"/>
      <c r="T336" s="412"/>
      <c r="U336" s="412"/>
      <c r="V336" s="412"/>
      <c r="W336" s="412"/>
      <c r="X336" s="412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413">
        <v>4607091383980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4750</v>
      </c>
      <c r="W337" s="54">
        <f>IFERROR(IF(V337="",0,CEILING((V337/$H337),1)*$H337),"")</f>
        <v>4755</v>
      </c>
      <c r="X337" s="40">
        <f>IFERROR(IF(W337=0,"",ROUNDUP(W337/H337,0)*0.02175),"")</f>
        <v>6.8947499999999993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413">
        <v>4680115883314</v>
      </c>
      <c r="E338" s="413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413">
        <v>4607091384178</v>
      </c>
      <c r="E339" s="413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6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420"/>
      <c r="B340" s="420"/>
      <c r="C340" s="420"/>
      <c r="D340" s="420"/>
      <c r="E340" s="420"/>
      <c r="F340" s="420"/>
      <c r="G340" s="420"/>
      <c r="H340" s="420"/>
      <c r="I340" s="420"/>
      <c r="J340" s="420"/>
      <c r="K340" s="420"/>
      <c r="L340" s="420"/>
      <c r="M340" s="421"/>
      <c r="N340" s="417" t="s">
        <v>43</v>
      </c>
      <c r="O340" s="418"/>
      <c r="P340" s="418"/>
      <c r="Q340" s="418"/>
      <c r="R340" s="418"/>
      <c r="S340" s="418"/>
      <c r="T340" s="419"/>
      <c r="U340" s="41" t="s">
        <v>42</v>
      </c>
      <c r="V340" s="42">
        <f>IFERROR(V337/H337,"0")+IFERROR(V338/H338,"0")+IFERROR(V339/H339,"0")</f>
        <v>316.66666666666669</v>
      </c>
      <c r="W340" s="42">
        <f>IFERROR(W337/H337,"0")+IFERROR(W338/H338,"0")+IFERROR(W339/H339,"0")</f>
        <v>317</v>
      </c>
      <c r="X340" s="42">
        <f>IFERROR(IF(X337="",0,X337),"0")+IFERROR(IF(X338="",0,X338),"0")+IFERROR(IF(X339="",0,X339),"0")</f>
        <v>6.8947499999999993</v>
      </c>
      <c r="Y340" s="65"/>
      <c r="Z340" s="65"/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0</v>
      </c>
      <c r="V341" s="42">
        <f>IFERROR(SUM(V337:V339),"0")</f>
        <v>4750</v>
      </c>
      <c r="W341" s="42">
        <f>IFERROR(SUM(W337:W339),"0")</f>
        <v>4755</v>
      </c>
      <c r="X341" s="41"/>
      <c r="Y341" s="65"/>
      <c r="Z341" s="65"/>
    </row>
    <row r="342" spans="1:53" ht="14.25" customHeight="1" x14ac:dyDescent="0.25">
      <c r="A342" s="412" t="s">
        <v>80</v>
      </c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2"/>
      <c r="O342" s="412"/>
      <c r="P342" s="412"/>
      <c r="Q342" s="412"/>
      <c r="R342" s="412"/>
      <c r="S342" s="412"/>
      <c r="T342" s="412"/>
      <c r="U342" s="412"/>
      <c r="V342" s="412"/>
      <c r="W342" s="412"/>
      <c r="X342" s="412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413">
        <v>4607091383928</v>
      </c>
      <c r="E343" s="413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612" t="s">
        <v>499</v>
      </c>
      <c r="O343" s="415"/>
      <c r="P343" s="415"/>
      <c r="Q343" s="415"/>
      <c r="R343" s="416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413">
        <v>4607091384260</v>
      </c>
      <c r="E344" s="413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6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420"/>
      <c r="B345" s="420"/>
      <c r="C345" s="420"/>
      <c r="D345" s="420"/>
      <c r="E345" s="420"/>
      <c r="F345" s="420"/>
      <c r="G345" s="420"/>
      <c r="H345" s="420"/>
      <c r="I345" s="420"/>
      <c r="J345" s="420"/>
      <c r="K345" s="420"/>
      <c r="L345" s="420"/>
      <c r="M345" s="421"/>
      <c r="N345" s="417" t="s">
        <v>43</v>
      </c>
      <c r="O345" s="418"/>
      <c r="P345" s="418"/>
      <c r="Q345" s="418"/>
      <c r="R345" s="418"/>
      <c r="S345" s="418"/>
      <c r="T345" s="419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420"/>
      <c r="B346" s="420"/>
      <c r="C346" s="420"/>
      <c r="D346" s="420"/>
      <c r="E346" s="420"/>
      <c r="F346" s="420"/>
      <c r="G346" s="420"/>
      <c r="H346" s="420"/>
      <c r="I346" s="420"/>
      <c r="J346" s="420"/>
      <c r="K346" s="420"/>
      <c r="L346" s="420"/>
      <c r="M346" s="421"/>
      <c r="N346" s="417" t="s">
        <v>43</v>
      </c>
      <c r="O346" s="418"/>
      <c r="P346" s="418"/>
      <c r="Q346" s="418"/>
      <c r="R346" s="418"/>
      <c r="S346" s="418"/>
      <c r="T346" s="419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412" t="s">
        <v>213</v>
      </c>
      <c r="B347" s="412"/>
      <c r="C347" s="412"/>
      <c r="D347" s="412"/>
      <c r="E347" s="412"/>
      <c r="F347" s="412"/>
      <c r="G347" s="412"/>
      <c r="H347" s="412"/>
      <c r="I347" s="412"/>
      <c r="J347" s="412"/>
      <c r="K347" s="412"/>
      <c r="L347" s="412"/>
      <c r="M347" s="412"/>
      <c r="N347" s="412"/>
      <c r="O347" s="412"/>
      <c r="P347" s="412"/>
      <c r="Q347" s="412"/>
      <c r="R347" s="412"/>
      <c r="S347" s="412"/>
      <c r="T347" s="412"/>
      <c r="U347" s="412"/>
      <c r="V347" s="412"/>
      <c r="W347" s="412"/>
      <c r="X347" s="412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413">
        <v>4607091384673</v>
      </c>
      <c r="E348" s="413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415"/>
      <c r="P348" s="415"/>
      <c r="Q348" s="415"/>
      <c r="R348" s="416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420"/>
      <c r="B349" s="420"/>
      <c r="C349" s="420"/>
      <c r="D349" s="420"/>
      <c r="E349" s="420"/>
      <c r="F349" s="420"/>
      <c r="G349" s="420"/>
      <c r="H349" s="420"/>
      <c r="I349" s="420"/>
      <c r="J349" s="420"/>
      <c r="K349" s="420"/>
      <c r="L349" s="420"/>
      <c r="M349" s="421"/>
      <c r="N349" s="417" t="s">
        <v>43</v>
      </c>
      <c r="O349" s="418"/>
      <c r="P349" s="418"/>
      <c r="Q349" s="418"/>
      <c r="R349" s="418"/>
      <c r="S349" s="418"/>
      <c r="T349" s="419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420"/>
      <c r="B350" s="420"/>
      <c r="C350" s="420"/>
      <c r="D350" s="420"/>
      <c r="E350" s="420"/>
      <c r="F350" s="420"/>
      <c r="G350" s="420"/>
      <c r="H350" s="420"/>
      <c r="I350" s="420"/>
      <c r="J350" s="420"/>
      <c r="K350" s="420"/>
      <c r="L350" s="420"/>
      <c r="M350" s="421"/>
      <c r="N350" s="417" t="s">
        <v>43</v>
      </c>
      <c r="O350" s="418"/>
      <c r="P350" s="418"/>
      <c r="Q350" s="418"/>
      <c r="R350" s="418"/>
      <c r="S350" s="418"/>
      <c r="T350" s="419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411" t="s">
        <v>504</v>
      </c>
      <c r="B351" s="411"/>
      <c r="C351" s="411"/>
      <c r="D351" s="411"/>
      <c r="E351" s="411"/>
      <c r="F351" s="411"/>
      <c r="G351" s="411"/>
      <c r="H351" s="411"/>
      <c r="I351" s="411"/>
      <c r="J351" s="411"/>
      <c r="K351" s="411"/>
      <c r="L351" s="411"/>
      <c r="M351" s="411"/>
      <c r="N351" s="411"/>
      <c r="O351" s="411"/>
      <c r="P351" s="411"/>
      <c r="Q351" s="411"/>
      <c r="R351" s="411"/>
      <c r="S351" s="411"/>
      <c r="T351" s="411"/>
      <c r="U351" s="411"/>
      <c r="V351" s="411"/>
      <c r="W351" s="411"/>
      <c r="X351" s="411"/>
      <c r="Y351" s="63"/>
      <c r="Z351" s="63"/>
    </row>
    <row r="352" spans="1:53" ht="14.25" customHeight="1" x14ac:dyDescent="0.25">
      <c r="A352" s="412" t="s">
        <v>117</v>
      </c>
      <c r="B352" s="412"/>
      <c r="C352" s="412"/>
      <c r="D352" s="412"/>
      <c r="E352" s="412"/>
      <c r="F352" s="412"/>
      <c r="G352" s="412"/>
      <c r="H352" s="412"/>
      <c r="I352" s="412"/>
      <c r="J352" s="412"/>
      <c r="K352" s="412"/>
      <c r="L352" s="412"/>
      <c r="M352" s="412"/>
      <c r="N352" s="412"/>
      <c r="O352" s="412"/>
      <c r="P352" s="412"/>
      <c r="Q352" s="412"/>
      <c r="R352" s="412"/>
      <c r="S352" s="412"/>
      <c r="T352" s="412"/>
      <c r="U352" s="412"/>
      <c r="V352" s="412"/>
      <c r="W352" s="412"/>
      <c r="X352" s="412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413">
        <v>4607091384185</v>
      </c>
      <c r="E353" s="413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415"/>
      <c r="P353" s="415"/>
      <c r="Q353" s="415"/>
      <c r="R353" s="416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413">
        <v>4607091384192</v>
      </c>
      <c r="E354" s="413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415"/>
      <c r="P354" s="415"/>
      <c r="Q354" s="415"/>
      <c r="R354" s="416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413">
        <v>4680115881907</v>
      </c>
      <c r="E355" s="413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413">
        <v>4680115883925</v>
      </c>
      <c r="E356" s="413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6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415"/>
      <c r="P356" s="415"/>
      <c r="Q356" s="415"/>
      <c r="R356" s="416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413">
        <v>4607091384680</v>
      </c>
      <c r="E357" s="413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6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415"/>
      <c r="P357" s="415"/>
      <c r="Q357" s="415"/>
      <c r="R357" s="416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420"/>
      <c r="B358" s="420"/>
      <c r="C358" s="420"/>
      <c r="D358" s="420"/>
      <c r="E358" s="420"/>
      <c r="F358" s="420"/>
      <c r="G358" s="420"/>
      <c r="H358" s="420"/>
      <c r="I358" s="420"/>
      <c r="J358" s="420"/>
      <c r="K358" s="420"/>
      <c r="L358" s="420"/>
      <c r="M358" s="421"/>
      <c r="N358" s="417" t="s">
        <v>43</v>
      </c>
      <c r="O358" s="418"/>
      <c r="P358" s="418"/>
      <c r="Q358" s="418"/>
      <c r="R358" s="418"/>
      <c r="S358" s="418"/>
      <c r="T358" s="419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420"/>
      <c r="B359" s="420"/>
      <c r="C359" s="420"/>
      <c r="D359" s="420"/>
      <c r="E359" s="420"/>
      <c r="F359" s="420"/>
      <c r="G359" s="420"/>
      <c r="H359" s="420"/>
      <c r="I359" s="420"/>
      <c r="J359" s="420"/>
      <c r="K359" s="420"/>
      <c r="L359" s="420"/>
      <c r="M359" s="421"/>
      <c r="N359" s="417" t="s">
        <v>43</v>
      </c>
      <c r="O359" s="418"/>
      <c r="P359" s="418"/>
      <c r="Q359" s="418"/>
      <c r="R359" s="418"/>
      <c r="S359" s="418"/>
      <c r="T359" s="419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412" t="s">
        <v>75</v>
      </c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2"/>
      <c r="O360" s="412"/>
      <c r="P360" s="412"/>
      <c r="Q360" s="412"/>
      <c r="R360" s="412"/>
      <c r="S360" s="412"/>
      <c r="T360" s="412"/>
      <c r="U360" s="412"/>
      <c r="V360" s="412"/>
      <c r="W360" s="412"/>
      <c r="X360" s="412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413">
        <v>4607091384802</v>
      </c>
      <c r="E361" s="413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413">
        <v>4607091384826</v>
      </c>
      <c r="E362" s="413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420"/>
      <c r="B363" s="420"/>
      <c r="C363" s="420"/>
      <c r="D363" s="420"/>
      <c r="E363" s="420"/>
      <c r="F363" s="420"/>
      <c r="G363" s="420"/>
      <c r="H363" s="420"/>
      <c r="I363" s="420"/>
      <c r="J363" s="420"/>
      <c r="K363" s="420"/>
      <c r="L363" s="420"/>
      <c r="M363" s="421"/>
      <c r="N363" s="417" t="s">
        <v>43</v>
      </c>
      <c r="O363" s="418"/>
      <c r="P363" s="418"/>
      <c r="Q363" s="418"/>
      <c r="R363" s="418"/>
      <c r="S363" s="418"/>
      <c r="T363" s="419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420"/>
      <c r="B364" s="420"/>
      <c r="C364" s="420"/>
      <c r="D364" s="420"/>
      <c r="E364" s="420"/>
      <c r="F364" s="420"/>
      <c r="G364" s="420"/>
      <c r="H364" s="420"/>
      <c r="I364" s="420"/>
      <c r="J364" s="420"/>
      <c r="K364" s="420"/>
      <c r="L364" s="420"/>
      <c r="M364" s="421"/>
      <c r="N364" s="417" t="s">
        <v>43</v>
      </c>
      <c r="O364" s="418"/>
      <c r="P364" s="418"/>
      <c r="Q364" s="418"/>
      <c r="R364" s="418"/>
      <c r="S364" s="418"/>
      <c r="T364" s="419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412" t="s">
        <v>80</v>
      </c>
      <c r="B365" s="412"/>
      <c r="C365" s="412"/>
      <c r="D365" s="412"/>
      <c r="E365" s="412"/>
      <c r="F365" s="412"/>
      <c r="G365" s="412"/>
      <c r="H365" s="412"/>
      <c r="I365" s="412"/>
      <c r="J365" s="412"/>
      <c r="K365" s="412"/>
      <c r="L365" s="412"/>
      <c r="M365" s="412"/>
      <c r="N365" s="412"/>
      <c r="O365" s="412"/>
      <c r="P365" s="412"/>
      <c r="Q365" s="412"/>
      <c r="R365" s="412"/>
      <c r="S365" s="412"/>
      <c r="T365" s="412"/>
      <c r="U365" s="412"/>
      <c r="V365" s="412"/>
      <c r="W365" s="412"/>
      <c r="X365" s="412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413">
        <v>4607091384246</v>
      </c>
      <c r="E366" s="413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62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415"/>
      <c r="P366" s="415"/>
      <c r="Q366" s="415"/>
      <c r="R366" s="416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413">
        <v>4680115881976</v>
      </c>
      <c r="E367" s="413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6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415"/>
      <c r="P367" s="415"/>
      <c r="Q367" s="415"/>
      <c r="R367" s="416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413">
        <v>4607091384253</v>
      </c>
      <c r="E368" s="413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413">
        <v>4680115881969</v>
      </c>
      <c r="E369" s="413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412" t="s">
        <v>213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413">
        <v>4607091389357</v>
      </c>
      <c r="E373" s="413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62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420"/>
      <c r="B374" s="420"/>
      <c r="C374" s="420"/>
      <c r="D374" s="420"/>
      <c r="E374" s="420"/>
      <c r="F374" s="420"/>
      <c r="G374" s="420"/>
      <c r="H374" s="420"/>
      <c r="I374" s="420"/>
      <c r="J374" s="420"/>
      <c r="K374" s="420"/>
      <c r="L374" s="420"/>
      <c r="M374" s="421"/>
      <c r="N374" s="417" t="s">
        <v>43</v>
      </c>
      <c r="O374" s="418"/>
      <c r="P374" s="418"/>
      <c r="Q374" s="418"/>
      <c r="R374" s="418"/>
      <c r="S374" s="418"/>
      <c r="T374" s="419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420"/>
      <c r="B375" s="420"/>
      <c r="C375" s="420"/>
      <c r="D375" s="420"/>
      <c r="E375" s="420"/>
      <c r="F375" s="420"/>
      <c r="G375" s="420"/>
      <c r="H375" s="420"/>
      <c r="I375" s="420"/>
      <c r="J375" s="420"/>
      <c r="K375" s="420"/>
      <c r="L375" s="420"/>
      <c r="M375" s="421"/>
      <c r="N375" s="417" t="s">
        <v>43</v>
      </c>
      <c r="O375" s="418"/>
      <c r="P375" s="418"/>
      <c r="Q375" s="418"/>
      <c r="R375" s="418"/>
      <c r="S375" s="418"/>
      <c r="T375" s="419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410" t="s">
        <v>529</v>
      </c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0"/>
      <c r="N376" s="410"/>
      <c r="O376" s="410"/>
      <c r="P376" s="410"/>
      <c r="Q376" s="410"/>
      <c r="R376" s="410"/>
      <c r="S376" s="410"/>
      <c r="T376" s="410"/>
      <c r="U376" s="410"/>
      <c r="V376" s="410"/>
      <c r="W376" s="410"/>
      <c r="X376" s="410"/>
      <c r="Y376" s="53"/>
      <c r="Z376" s="53"/>
    </row>
    <row r="377" spans="1:53" ht="16.5" customHeight="1" x14ac:dyDescent="0.25">
      <c r="A377" s="411" t="s">
        <v>530</v>
      </c>
      <c r="B377" s="411"/>
      <c r="C377" s="411"/>
      <c r="D377" s="411"/>
      <c r="E377" s="411"/>
      <c r="F377" s="411"/>
      <c r="G377" s="411"/>
      <c r="H377" s="411"/>
      <c r="I377" s="411"/>
      <c r="J377" s="411"/>
      <c r="K377" s="411"/>
      <c r="L377" s="411"/>
      <c r="M377" s="411"/>
      <c r="N377" s="411"/>
      <c r="O377" s="411"/>
      <c r="P377" s="411"/>
      <c r="Q377" s="411"/>
      <c r="R377" s="411"/>
      <c r="S377" s="411"/>
      <c r="T377" s="411"/>
      <c r="U377" s="411"/>
      <c r="V377" s="411"/>
      <c r="W377" s="411"/>
      <c r="X377" s="411"/>
      <c r="Y377" s="63"/>
      <c r="Z377" s="63"/>
    </row>
    <row r="378" spans="1:53" ht="14.25" customHeight="1" x14ac:dyDescent="0.25">
      <c r="A378" s="412" t="s">
        <v>117</v>
      </c>
      <c r="B378" s="412"/>
      <c r="C378" s="412"/>
      <c r="D378" s="412"/>
      <c r="E378" s="412"/>
      <c r="F378" s="412"/>
      <c r="G378" s="412"/>
      <c r="H378" s="412"/>
      <c r="I378" s="412"/>
      <c r="J378" s="412"/>
      <c r="K378" s="412"/>
      <c r="L378" s="412"/>
      <c r="M378" s="412"/>
      <c r="N378" s="412"/>
      <c r="O378" s="412"/>
      <c r="P378" s="412"/>
      <c r="Q378" s="412"/>
      <c r="R378" s="412"/>
      <c r="S378" s="412"/>
      <c r="T378" s="412"/>
      <c r="U378" s="412"/>
      <c r="V378" s="412"/>
      <c r="W378" s="412"/>
      <c r="X378" s="412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413">
        <v>4607091389708</v>
      </c>
      <c r="E379" s="413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62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415"/>
      <c r="P379" s="415"/>
      <c r="Q379" s="415"/>
      <c r="R379" s="416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413">
        <v>4607091389692</v>
      </c>
      <c r="E380" s="413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6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412" t="s">
        <v>75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413">
        <v>4607091389753</v>
      </c>
      <c r="E384" s="413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62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415"/>
      <c r="P384" s="415"/>
      <c r="Q384" s="415"/>
      <c r="R384" s="416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413">
        <v>4607091389760</v>
      </c>
      <c r="E385" s="413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63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415"/>
      <c r="P385" s="415"/>
      <c r="Q385" s="415"/>
      <c r="R385" s="416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413">
        <v>4607091389746</v>
      </c>
      <c r="E386" s="413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6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413">
        <v>4680115882928</v>
      </c>
      <c r="E387" s="413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6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413">
        <v>4680115883147</v>
      </c>
      <c r="E388" s="413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6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415"/>
      <c r="P388" s="415"/>
      <c r="Q388" s="415"/>
      <c r="R388" s="416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413">
        <v>4607091384338</v>
      </c>
      <c r="E389" s="413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6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415"/>
      <c r="P389" s="415"/>
      <c r="Q389" s="415"/>
      <c r="R389" s="416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413">
        <v>4680115883154</v>
      </c>
      <c r="E390" s="413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6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415"/>
      <c r="P390" s="415"/>
      <c r="Q390" s="415"/>
      <c r="R390" s="416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413">
        <v>4607091389524</v>
      </c>
      <c r="E391" s="413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6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413">
        <v>4680115883161</v>
      </c>
      <c r="E392" s="413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6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413">
        <v>4607091384345</v>
      </c>
      <c r="E393" s="413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6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413">
        <v>4680115883178</v>
      </c>
      <c r="E394" s="413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6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413">
        <v>4607091389531</v>
      </c>
      <c r="E395" s="413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413">
        <v>4680115883185</v>
      </c>
      <c r="E396" s="413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420"/>
      <c r="B397" s="420"/>
      <c r="C397" s="420"/>
      <c r="D397" s="420"/>
      <c r="E397" s="420"/>
      <c r="F397" s="420"/>
      <c r="G397" s="420"/>
      <c r="H397" s="420"/>
      <c r="I397" s="420"/>
      <c r="J397" s="420"/>
      <c r="K397" s="420"/>
      <c r="L397" s="420"/>
      <c r="M397" s="421"/>
      <c r="N397" s="417" t="s">
        <v>43</v>
      </c>
      <c r="O397" s="418"/>
      <c r="P397" s="418"/>
      <c r="Q397" s="418"/>
      <c r="R397" s="418"/>
      <c r="S397" s="418"/>
      <c r="T397" s="419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420"/>
      <c r="B398" s="420"/>
      <c r="C398" s="420"/>
      <c r="D398" s="420"/>
      <c r="E398" s="420"/>
      <c r="F398" s="420"/>
      <c r="G398" s="420"/>
      <c r="H398" s="420"/>
      <c r="I398" s="420"/>
      <c r="J398" s="420"/>
      <c r="K398" s="420"/>
      <c r="L398" s="420"/>
      <c r="M398" s="421"/>
      <c r="N398" s="417" t="s">
        <v>43</v>
      </c>
      <c r="O398" s="418"/>
      <c r="P398" s="418"/>
      <c r="Q398" s="418"/>
      <c r="R398" s="418"/>
      <c r="S398" s="418"/>
      <c r="T398" s="419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412" t="s">
        <v>80</v>
      </c>
      <c r="B399" s="412"/>
      <c r="C399" s="412"/>
      <c r="D399" s="412"/>
      <c r="E399" s="412"/>
      <c r="F399" s="412"/>
      <c r="G399" s="412"/>
      <c r="H399" s="412"/>
      <c r="I399" s="412"/>
      <c r="J399" s="412"/>
      <c r="K399" s="412"/>
      <c r="L399" s="412"/>
      <c r="M399" s="412"/>
      <c r="N399" s="412"/>
      <c r="O399" s="412"/>
      <c r="P399" s="412"/>
      <c r="Q399" s="412"/>
      <c r="R399" s="412"/>
      <c r="S399" s="412"/>
      <c r="T399" s="412"/>
      <c r="U399" s="412"/>
      <c r="V399" s="412"/>
      <c r="W399" s="412"/>
      <c r="X399" s="412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413">
        <v>4607091389685</v>
      </c>
      <c r="E400" s="413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64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413">
        <v>4607091389654</v>
      </c>
      <c r="E401" s="413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413">
        <v>4607091384352</v>
      </c>
      <c r="E402" s="413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413">
        <v>4607091389661</v>
      </c>
      <c r="E403" s="413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64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412" t="s">
        <v>213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413">
        <v>4680115881648</v>
      </c>
      <c r="E407" s="413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64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420"/>
      <c r="B408" s="420"/>
      <c r="C408" s="420"/>
      <c r="D408" s="420"/>
      <c r="E408" s="420"/>
      <c r="F408" s="420"/>
      <c r="G408" s="420"/>
      <c r="H408" s="420"/>
      <c r="I408" s="420"/>
      <c r="J408" s="420"/>
      <c r="K408" s="420"/>
      <c r="L408" s="420"/>
      <c r="M408" s="421"/>
      <c r="N408" s="417" t="s">
        <v>43</v>
      </c>
      <c r="O408" s="418"/>
      <c r="P408" s="418"/>
      <c r="Q408" s="418"/>
      <c r="R408" s="418"/>
      <c r="S408" s="418"/>
      <c r="T408" s="419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420"/>
      <c r="B409" s="420"/>
      <c r="C409" s="420"/>
      <c r="D409" s="420"/>
      <c r="E409" s="420"/>
      <c r="F409" s="420"/>
      <c r="G409" s="420"/>
      <c r="H409" s="420"/>
      <c r="I409" s="420"/>
      <c r="J409" s="420"/>
      <c r="K409" s="420"/>
      <c r="L409" s="420"/>
      <c r="M409" s="421"/>
      <c r="N409" s="417" t="s">
        <v>43</v>
      </c>
      <c r="O409" s="418"/>
      <c r="P409" s="418"/>
      <c r="Q409" s="418"/>
      <c r="R409" s="418"/>
      <c r="S409" s="418"/>
      <c r="T409" s="419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412" t="s">
        <v>95</v>
      </c>
      <c r="B410" s="412"/>
      <c r="C410" s="412"/>
      <c r="D410" s="412"/>
      <c r="E410" s="412"/>
      <c r="F410" s="412"/>
      <c r="G410" s="412"/>
      <c r="H410" s="412"/>
      <c r="I410" s="412"/>
      <c r="J410" s="412"/>
      <c r="K410" s="412"/>
      <c r="L410" s="412"/>
      <c r="M410" s="412"/>
      <c r="N410" s="412"/>
      <c r="O410" s="412"/>
      <c r="P410" s="412"/>
      <c r="Q410" s="412"/>
      <c r="R410" s="412"/>
      <c r="S410" s="412"/>
      <c r="T410" s="412"/>
      <c r="U410" s="412"/>
      <c r="V410" s="412"/>
      <c r="W410" s="412"/>
      <c r="X410" s="412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413">
        <v>4680115884335</v>
      </c>
      <c r="E411" s="413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6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415"/>
      <c r="P411" s="415"/>
      <c r="Q411" s="415"/>
      <c r="R411" s="416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413">
        <v>4680115884342</v>
      </c>
      <c r="E412" s="413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415"/>
      <c r="P412" s="415"/>
      <c r="Q412" s="415"/>
      <c r="R412" s="416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413">
        <v>4680115884113</v>
      </c>
      <c r="E413" s="413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6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415"/>
      <c r="P413" s="415"/>
      <c r="Q413" s="415"/>
      <c r="R413" s="416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420"/>
      <c r="B414" s="420"/>
      <c r="C414" s="420"/>
      <c r="D414" s="420"/>
      <c r="E414" s="420"/>
      <c r="F414" s="420"/>
      <c r="G414" s="420"/>
      <c r="H414" s="420"/>
      <c r="I414" s="420"/>
      <c r="J414" s="420"/>
      <c r="K414" s="420"/>
      <c r="L414" s="420"/>
      <c r="M414" s="421"/>
      <c r="N414" s="417" t="s">
        <v>43</v>
      </c>
      <c r="O414" s="418"/>
      <c r="P414" s="418"/>
      <c r="Q414" s="418"/>
      <c r="R414" s="418"/>
      <c r="S414" s="418"/>
      <c r="T414" s="419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411" t="s">
        <v>579</v>
      </c>
      <c r="B416" s="411"/>
      <c r="C416" s="411"/>
      <c r="D416" s="411"/>
      <c r="E416" s="411"/>
      <c r="F416" s="411"/>
      <c r="G416" s="411"/>
      <c r="H416" s="411"/>
      <c r="I416" s="411"/>
      <c r="J416" s="411"/>
      <c r="K416" s="411"/>
      <c r="L416" s="411"/>
      <c r="M416" s="411"/>
      <c r="N416" s="411"/>
      <c r="O416" s="411"/>
      <c r="P416" s="411"/>
      <c r="Q416" s="411"/>
      <c r="R416" s="411"/>
      <c r="S416" s="411"/>
      <c r="T416" s="411"/>
      <c r="U416" s="411"/>
      <c r="V416" s="411"/>
      <c r="W416" s="411"/>
      <c r="X416" s="411"/>
      <c r="Y416" s="63"/>
      <c r="Z416" s="63"/>
    </row>
    <row r="417" spans="1:53" ht="14.25" customHeight="1" x14ac:dyDescent="0.25">
      <c r="A417" s="412" t="s">
        <v>109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413">
        <v>4607091389388</v>
      </c>
      <c r="E418" s="413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6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413">
        <v>4607091389364</v>
      </c>
      <c r="E419" s="413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6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420"/>
      <c r="B420" s="420"/>
      <c r="C420" s="420"/>
      <c r="D420" s="420"/>
      <c r="E420" s="420"/>
      <c r="F420" s="420"/>
      <c r="G420" s="420"/>
      <c r="H420" s="420"/>
      <c r="I420" s="420"/>
      <c r="J420" s="420"/>
      <c r="K420" s="420"/>
      <c r="L420" s="420"/>
      <c r="M420" s="421"/>
      <c r="N420" s="417" t="s">
        <v>43</v>
      </c>
      <c r="O420" s="418"/>
      <c r="P420" s="418"/>
      <c r="Q420" s="418"/>
      <c r="R420" s="418"/>
      <c r="S420" s="418"/>
      <c r="T420" s="419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412" t="s">
        <v>75</v>
      </c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2"/>
      <c r="O422" s="412"/>
      <c r="P422" s="412"/>
      <c r="Q422" s="412"/>
      <c r="R422" s="412"/>
      <c r="S422" s="412"/>
      <c r="T422" s="412"/>
      <c r="U422" s="412"/>
      <c r="V422" s="412"/>
      <c r="W422" s="412"/>
      <c r="X422" s="412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413">
        <v>4607091389739</v>
      </c>
      <c r="E423" s="413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415"/>
      <c r="P423" s="415"/>
      <c r="Q423" s="415"/>
      <c r="R423" s="416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413">
        <v>4680115883048</v>
      </c>
      <c r="E424" s="413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6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415"/>
      <c r="P424" s="415"/>
      <c r="Q424" s="415"/>
      <c r="R424" s="416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413">
        <v>4607091389425</v>
      </c>
      <c r="E425" s="413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6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413">
        <v>4680115882911</v>
      </c>
      <c r="E426" s="413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413">
        <v>4680115880771</v>
      </c>
      <c r="E427" s="413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65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415"/>
      <c r="P427" s="415"/>
      <c r="Q427" s="415"/>
      <c r="R427" s="416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413">
        <v>4607091389500</v>
      </c>
      <c r="E428" s="413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6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415"/>
      <c r="P428" s="415"/>
      <c r="Q428" s="415"/>
      <c r="R428" s="416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413">
        <v>4680115881983</v>
      </c>
      <c r="E429" s="413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415"/>
      <c r="P429" s="415"/>
      <c r="Q429" s="415"/>
      <c r="R429" s="416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420"/>
      <c r="B430" s="420"/>
      <c r="C430" s="420"/>
      <c r="D430" s="420"/>
      <c r="E430" s="420"/>
      <c r="F430" s="420"/>
      <c r="G430" s="420"/>
      <c r="H430" s="420"/>
      <c r="I430" s="420"/>
      <c r="J430" s="420"/>
      <c r="K430" s="420"/>
      <c r="L430" s="420"/>
      <c r="M430" s="421"/>
      <c r="N430" s="417" t="s">
        <v>43</v>
      </c>
      <c r="O430" s="418"/>
      <c r="P430" s="418"/>
      <c r="Q430" s="418"/>
      <c r="R430" s="418"/>
      <c r="S430" s="418"/>
      <c r="T430" s="419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420"/>
      <c r="B431" s="420"/>
      <c r="C431" s="420"/>
      <c r="D431" s="420"/>
      <c r="E431" s="420"/>
      <c r="F431" s="420"/>
      <c r="G431" s="420"/>
      <c r="H431" s="420"/>
      <c r="I431" s="420"/>
      <c r="J431" s="420"/>
      <c r="K431" s="420"/>
      <c r="L431" s="420"/>
      <c r="M431" s="421"/>
      <c r="N431" s="417" t="s">
        <v>43</v>
      </c>
      <c r="O431" s="418"/>
      <c r="P431" s="418"/>
      <c r="Q431" s="418"/>
      <c r="R431" s="418"/>
      <c r="S431" s="418"/>
      <c r="T431" s="419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412" t="s">
        <v>95</v>
      </c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2"/>
      <c r="O432" s="412"/>
      <c r="P432" s="412"/>
      <c r="Q432" s="412"/>
      <c r="R432" s="412"/>
      <c r="S432" s="412"/>
      <c r="T432" s="412"/>
      <c r="U432" s="412"/>
      <c r="V432" s="412"/>
      <c r="W432" s="412"/>
      <c r="X432" s="412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413">
        <v>4680115884359</v>
      </c>
      <c r="E433" s="413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6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413">
        <v>4680115884571</v>
      </c>
      <c r="E434" s="413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6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420"/>
      <c r="B435" s="420"/>
      <c r="C435" s="420"/>
      <c r="D435" s="420"/>
      <c r="E435" s="420"/>
      <c r="F435" s="420"/>
      <c r="G435" s="420"/>
      <c r="H435" s="420"/>
      <c r="I435" s="420"/>
      <c r="J435" s="420"/>
      <c r="K435" s="420"/>
      <c r="L435" s="420"/>
      <c r="M435" s="421"/>
      <c r="N435" s="417" t="s">
        <v>43</v>
      </c>
      <c r="O435" s="418"/>
      <c r="P435" s="418"/>
      <c r="Q435" s="418"/>
      <c r="R435" s="418"/>
      <c r="S435" s="418"/>
      <c r="T435" s="419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420"/>
      <c r="B436" s="420"/>
      <c r="C436" s="420"/>
      <c r="D436" s="420"/>
      <c r="E436" s="420"/>
      <c r="F436" s="420"/>
      <c r="G436" s="420"/>
      <c r="H436" s="420"/>
      <c r="I436" s="420"/>
      <c r="J436" s="420"/>
      <c r="K436" s="420"/>
      <c r="L436" s="420"/>
      <c r="M436" s="421"/>
      <c r="N436" s="417" t="s">
        <v>43</v>
      </c>
      <c r="O436" s="418"/>
      <c r="P436" s="418"/>
      <c r="Q436" s="418"/>
      <c r="R436" s="418"/>
      <c r="S436" s="418"/>
      <c r="T436" s="419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412" t="s">
        <v>104</v>
      </c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2"/>
      <c r="O437" s="412"/>
      <c r="P437" s="412"/>
      <c r="Q437" s="412"/>
      <c r="R437" s="412"/>
      <c r="S437" s="412"/>
      <c r="T437" s="412"/>
      <c r="U437" s="412"/>
      <c r="V437" s="412"/>
      <c r="W437" s="412"/>
      <c r="X437" s="412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413">
        <v>4680115884090</v>
      </c>
      <c r="E438" s="413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415"/>
      <c r="P438" s="415"/>
      <c r="Q438" s="415"/>
      <c r="R438" s="416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420"/>
      <c r="B439" s="420"/>
      <c r="C439" s="420"/>
      <c r="D439" s="420"/>
      <c r="E439" s="420"/>
      <c r="F439" s="420"/>
      <c r="G439" s="420"/>
      <c r="H439" s="420"/>
      <c r="I439" s="420"/>
      <c r="J439" s="420"/>
      <c r="K439" s="420"/>
      <c r="L439" s="420"/>
      <c r="M439" s="421"/>
      <c r="N439" s="417" t="s">
        <v>43</v>
      </c>
      <c r="O439" s="418"/>
      <c r="P439" s="418"/>
      <c r="Q439" s="418"/>
      <c r="R439" s="418"/>
      <c r="S439" s="418"/>
      <c r="T439" s="419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420"/>
      <c r="B440" s="420"/>
      <c r="C440" s="420"/>
      <c r="D440" s="420"/>
      <c r="E440" s="420"/>
      <c r="F440" s="420"/>
      <c r="G440" s="420"/>
      <c r="H440" s="420"/>
      <c r="I440" s="420"/>
      <c r="J440" s="420"/>
      <c r="K440" s="420"/>
      <c r="L440" s="420"/>
      <c r="M440" s="421"/>
      <c r="N440" s="417" t="s">
        <v>43</v>
      </c>
      <c r="O440" s="418"/>
      <c r="P440" s="418"/>
      <c r="Q440" s="418"/>
      <c r="R440" s="418"/>
      <c r="S440" s="418"/>
      <c r="T440" s="419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412" t="s">
        <v>604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413">
        <v>4680115884564</v>
      </c>
      <c r="E442" s="413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415"/>
      <c r="P442" s="415"/>
      <c r="Q442" s="415"/>
      <c r="R442" s="416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420"/>
      <c r="B443" s="420"/>
      <c r="C443" s="420"/>
      <c r="D443" s="420"/>
      <c r="E443" s="420"/>
      <c r="F443" s="420"/>
      <c r="G443" s="420"/>
      <c r="H443" s="420"/>
      <c r="I443" s="420"/>
      <c r="J443" s="420"/>
      <c r="K443" s="420"/>
      <c r="L443" s="420"/>
      <c r="M443" s="421"/>
      <c r="N443" s="417" t="s">
        <v>43</v>
      </c>
      <c r="O443" s="418"/>
      <c r="P443" s="418"/>
      <c r="Q443" s="418"/>
      <c r="R443" s="418"/>
      <c r="S443" s="418"/>
      <c r="T443" s="419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420"/>
      <c r="B444" s="420"/>
      <c r="C444" s="420"/>
      <c r="D444" s="420"/>
      <c r="E444" s="420"/>
      <c r="F444" s="420"/>
      <c r="G444" s="420"/>
      <c r="H444" s="420"/>
      <c r="I444" s="420"/>
      <c r="J444" s="420"/>
      <c r="K444" s="420"/>
      <c r="L444" s="420"/>
      <c r="M444" s="421"/>
      <c r="N444" s="417" t="s">
        <v>43</v>
      </c>
      <c r="O444" s="418"/>
      <c r="P444" s="418"/>
      <c r="Q444" s="418"/>
      <c r="R444" s="418"/>
      <c r="S444" s="418"/>
      <c r="T444" s="419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410" t="s">
        <v>607</v>
      </c>
      <c r="B445" s="410"/>
      <c r="C445" s="410"/>
      <c r="D445" s="410"/>
      <c r="E445" s="410"/>
      <c r="F445" s="410"/>
      <c r="G445" s="410"/>
      <c r="H445" s="410"/>
      <c r="I445" s="410"/>
      <c r="J445" s="410"/>
      <c r="K445" s="410"/>
      <c r="L445" s="410"/>
      <c r="M445" s="410"/>
      <c r="N445" s="410"/>
      <c r="O445" s="410"/>
      <c r="P445" s="410"/>
      <c r="Q445" s="410"/>
      <c r="R445" s="410"/>
      <c r="S445" s="410"/>
      <c r="T445" s="410"/>
      <c r="U445" s="410"/>
      <c r="V445" s="410"/>
      <c r="W445" s="410"/>
      <c r="X445" s="410"/>
      <c r="Y445" s="53"/>
      <c r="Z445" s="53"/>
    </row>
    <row r="446" spans="1:53" ht="16.5" customHeight="1" x14ac:dyDescent="0.25">
      <c r="A446" s="411" t="s">
        <v>607</v>
      </c>
      <c r="B446" s="411"/>
      <c r="C446" s="411"/>
      <c r="D446" s="411"/>
      <c r="E446" s="411"/>
      <c r="F446" s="411"/>
      <c r="G446" s="411"/>
      <c r="H446" s="411"/>
      <c r="I446" s="411"/>
      <c r="J446" s="411"/>
      <c r="K446" s="411"/>
      <c r="L446" s="411"/>
      <c r="M446" s="411"/>
      <c r="N446" s="411"/>
      <c r="O446" s="411"/>
      <c r="P446" s="411"/>
      <c r="Q446" s="411"/>
      <c r="R446" s="411"/>
      <c r="S446" s="411"/>
      <c r="T446" s="411"/>
      <c r="U446" s="411"/>
      <c r="V446" s="411"/>
      <c r="W446" s="411"/>
      <c r="X446" s="411"/>
      <c r="Y446" s="63"/>
      <c r="Z446" s="63"/>
    </row>
    <row r="447" spans="1:53" ht="14.25" customHeight="1" x14ac:dyDescent="0.25">
      <c r="A447" s="412" t="s">
        <v>117</v>
      </c>
      <c r="B447" s="412"/>
      <c r="C447" s="412"/>
      <c r="D447" s="412"/>
      <c r="E447" s="412"/>
      <c r="F447" s="412"/>
      <c r="G447" s="412"/>
      <c r="H447" s="412"/>
      <c r="I447" s="412"/>
      <c r="J447" s="412"/>
      <c r="K447" s="412"/>
      <c r="L447" s="412"/>
      <c r="M447" s="412"/>
      <c r="N447" s="412"/>
      <c r="O447" s="412"/>
      <c r="P447" s="412"/>
      <c r="Q447" s="412"/>
      <c r="R447" s="412"/>
      <c r="S447" s="412"/>
      <c r="T447" s="412"/>
      <c r="U447" s="412"/>
      <c r="V447" s="412"/>
      <c r="W447" s="412"/>
      <c r="X447" s="412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413">
        <v>4607091389067</v>
      </c>
      <c r="E448" s="413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663" t="s">
        <v>610</v>
      </c>
      <c r="O448" s="415"/>
      <c r="P448" s="415"/>
      <c r="Q448" s="415"/>
      <c r="R448" s="416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413">
        <v>4607091383522</v>
      </c>
      <c r="E449" s="413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664" t="s">
        <v>613</v>
      </c>
      <c r="O449" s="415"/>
      <c r="P449" s="415"/>
      <c r="Q449" s="415"/>
      <c r="R449" s="416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413">
        <v>4607091384437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665" t="s">
        <v>616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413">
        <v>4680115884502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666" t="s">
        <v>619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413">
        <v>4607091389104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667" t="s">
        <v>622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413">
        <v>4680115884519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668" t="s">
        <v>625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413">
        <v>4680115880603</v>
      </c>
      <c r="E454" s="413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669" t="s">
        <v>628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413">
        <v>4607091389999</v>
      </c>
      <c r="E455" s="413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670" t="s">
        <v>631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413">
        <v>4680115882782</v>
      </c>
      <c r="E456" s="413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671" t="s">
        <v>634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413">
        <v>4607091389098</v>
      </c>
      <c r="E457" s="413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6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413">
        <v>4607091389982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673" t="s">
        <v>639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420"/>
      <c r="B459" s="420"/>
      <c r="C459" s="420"/>
      <c r="D459" s="420"/>
      <c r="E459" s="420"/>
      <c r="F459" s="420"/>
      <c r="G459" s="420"/>
      <c r="H459" s="420"/>
      <c r="I459" s="420"/>
      <c r="J459" s="420"/>
      <c r="K459" s="420"/>
      <c r="L459" s="420"/>
      <c r="M459" s="421"/>
      <c r="N459" s="417" t="s">
        <v>43</v>
      </c>
      <c r="O459" s="418"/>
      <c r="P459" s="418"/>
      <c r="Q459" s="418"/>
      <c r="R459" s="418"/>
      <c r="S459" s="418"/>
      <c r="T459" s="419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420"/>
      <c r="B460" s="420"/>
      <c r="C460" s="420"/>
      <c r="D460" s="420"/>
      <c r="E460" s="420"/>
      <c r="F460" s="420"/>
      <c r="G460" s="420"/>
      <c r="H460" s="420"/>
      <c r="I460" s="420"/>
      <c r="J460" s="420"/>
      <c r="K460" s="420"/>
      <c r="L460" s="420"/>
      <c r="M460" s="421"/>
      <c r="N460" s="417" t="s">
        <v>43</v>
      </c>
      <c r="O460" s="418"/>
      <c r="P460" s="418"/>
      <c r="Q460" s="418"/>
      <c r="R460" s="418"/>
      <c r="S460" s="418"/>
      <c r="T460" s="419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412" t="s">
        <v>109</v>
      </c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2"/>
      <c r="O461" s="412"/>
      <c r="P461" s="412"/>
      <c r="Q461" s="412"/>
      <c r="R461" s="412"/>
      <c r="S461" s="412"/>
      <c r="T461" s="412"/>
      <c r="U461" s="412"/>
      <c r="V461" s="412"/>
      <c r="W461" s="412"/>
      <c r="X461" s="412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413">
        <v>4607091388930</v>
      </c>
      <c r="E462" s="413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6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413">
        <v>4680115880054</v>
      </c>
      <c r="E463" s="413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415"/>
      <c r="P463" s="415"/>
      <c r="Q463" s="415"/>
      <c r="R463" s="416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420"/>
      <c r="B465" s="420"/>
      <c r="C465" s="420"/>
      <c r="D465" s="420"/>
      <c r="E465" s="420"/>
      <c r="F465" s="420"/>
      <c r="G465" s="420"/>
      <c r="H465" s="420"/>
      <c r="I465" s="420"/>
      <c r="J465" s="420"/>
      <c r="K465" s="420"/>
      <c r="L465" s="420"/>
      <c r="M465" s="421"/>
      <c r="N465" s="417" t="s">
        <v>43</v>
      </c>
      <c r="O465" s="418"/>
      <c r="P465" s="418"/>
      <c r="Q465" s="418"/>
      <c r="R465" s="418"/>
      <c r="S465" s="418"/>
      <c r="T465" s="419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412" t="s">
        <v>75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413">
        <v>4680115883116</v>
      </c>
      <c r="E467" s="413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6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413">
        <v>4680115883093</v>
      </c>
      <c r="E468" s="413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6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415"/>
      <c r="P468" s="415"/>
      <c r="Q468" s="415"/>
      <c r="R468" s="416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413">
        <v>4680115883109</v>
      </c>
      <c r="E469" s="413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6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415"/>
      <c r="P469" s="415"/>
      <c r="Q469" s="415"/>
      <c r="R469" s="416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413">
        <v>4680115882072</v>
      </c>
      <c r="E470" s="413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6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415"/>
      <c r="P470" s="415"/>
      <c r="Q470" s="415"/>
      <c r="R470" s="416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413">
        <v>4680115882102</v>
      </c>
      <c r="E471" s="413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413">
        <v>4680115882096</v>
      </c>
      <c r="E472" s="413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420"/>
      <c r="B473" s="420"/>
      <c r="C473" s="420"/>
      <c r="D473" s="420"/>
      <c r="E473" s="420"/>
      <c r="F473" s="420"/>
      <c r="G473" s="420"/>
      <c r="H473" s="420"/>
      <c r="I473" s="420"/>
      <c r="J473" s="420"/>
      <c r="K473" s="420"/>
      <c r="L473" s="420"/>
      <c r="M473" s="421"/>
      <c r="N473" s="417" t="s">
        <v>43</v>
      </c>
      <c r="O473" s="418"/>
      <c r="P473" s="418"/>
      <c r="Q473" s="418"/>
      <c r="R473" s="418"/>
      <c r="S473" s="418"/>
      <c r="T473" s="419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420"/>
      <c r="B474" s="420"/>
      <c r="C474" s="420"/>
      <c r="D474" s="420"/>
      <c r="E474" s="420"/>
      <c r="F474" s="420"/>
      <c r="G474" s="420"/>
      <c r="H474" s="420"/>
      <c r="I474" s="420"/>
      <c r="J474" s="420"/>
      <c r="K474" s="420"/>
      <c r="L474" s="420"/>
      <c r="M474" s="421"/>
      <c r="N474" s="417" t="s">
        <v>43</v>
      </c>
      <c r="O474" s="418"/>
      <c r="P474" s="418"/>
      <c r="Q474" s="418"/>
      <c r="R474" s="418"/>
      <c r="S474" s="418"/>
      <c r="T474" s="419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412" t="s">
        <v>80</v>
      </c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2"/>
      <c r="O475" s="412"/>
      <c r="P475" s="412"/>
      <c r="Q475" s="412"/>
      <c r="R475" s="412"/>
      <c r="S475" s="412"/>
      <c r="T475" s="412"/>
      <c r="U475" s="412"/>
      <c r="V475" s="412"/>
      <c r="W475" s="412"/>
      <c r="X475" s="412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413">
        <v>4607091383409</v>
      </c>
      <c r="E476" s="413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6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413">
        <v>4607091383416</v>
      </c>
      <c r="E477" s="413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6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415"/>
      <c r="P477" s="415"/>
      <c r="Q477" s="415"/>
      <c r="R477" s="416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413">
        <v>4680115883536</v>
      </c>
      <c r="E478" s="413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415"/>
      <c r="P478" s="415"/>
      <c r="Q478" s="415"/>
      <c r="R478" s="416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420"/>
      <c r="B479" s="420"/>
      <c r="C479" s="420"/>
      <c r="D479" s="420"/>
      <c r="E479" s="420"/>
      <c r="F479" s="420"/>
      <c r="G479" s="420"/>
      <c r="H479" s="420"/>
      <c r="I479" s="420"/>
      <c r="J479" s="420"/>
      <c r="K479" s="420"/>
      <c r="L479" s="420"/>
      <c r="M479" s="421"/>
      <c r="N479" s="417" t="s">
        <v>43</v>
      </c>
      <c r="O479" s="418"/>
      <c r="P479" s="418"/>
      <c r="Q479" s="418"/>
      <c r="R479" s="418"/>
      <c r="S479" s="418"/>
      <c r="T479" s="419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420"/>
      <c r="B480" s="420"/>
      <c r="C480" s="420"/>
      <c r="D480" s="420"/>
      <c r="E480" s="420"/>
      <c r="F480" s="420"/>
      <c r="G480" s="420"/>
      <c r="H480" s="420"/>
      <c r="I480" s="420"/>
      <c r="J480" s="420"/>
      <c r="K480" s="420"/>
      <c r="L480" s="420"/>
      <c r="M480" s="421"/>
      <c r="N480" s="417" t="s">
        <v>43</v>
      </c>
      <c r="O480" s="418"/>
      <c r="P480" s="418"/>
      <c r="Q480" s="418"/>
      <c r="R480" s="418"/>
      <c r="S480" s="418"/>
      <c r="T480" s="419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412" t="s">
        <v>213</v>
      </c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2"/>
      <c r="O481" s="412"/>
      <c r="P481" s="412"/>
      <c r="Q481" s="412"/>
      <c r="R481" s="412"/>
      <c r="S481" s="412"/>
      <c r="T481" s="412"/>
      <c r="U481" s="412"/>
      <c r="V481" s="412"/>
      <c r="W481" s="412"/>
      <c r="X481" s="412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413">
        <v>4680115885035</v>
      </c>
      <c r="E482" s="413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685" t="s">
        <v>664</v>
      </c>
      <c r="O482" s="415"/>
      <c r="P482" s="415"/>
      <c r="Q482" s="415"/>
      <c r="R482" s="416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420"/>
      <c r="B484" s="420"/>
      <c r="C484" s="420"/>
      <c r="D484" s="420"/>
      <c r="E484" s="420"/>
      <c r="F484" s="420"/>
      <c r="G484" s="420"/>
      <c r="H484" s="420"/>
      <c r="I484" s="420"/>
      <c r="J484" s="420"/>
      <c r="K484" s="420"/>
      <c r="L484" s="420"/>
      <c r="M484" s="421"/>
      <c r="N484" s="417" t="s">
        <v>43</v>
      </c>
      <c r="O484" s="418"/>
      <c r="P484" s="418"/>
      <c r="Q484" s="418"/>
      <c r="R484" s="418"/>
      <c r="S484" s="418"/>
      <c r="T484" s="419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410" t="s">
        <v>665</v>
      </c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0"/>
      <c r="N485" s="410"/>
      <c r="O485" s="410"/>
      <c r="P485" s="410"/>
      <c r="Q485" s="410"/>
      <c r="R485" s="410"/>
      <c r="S485" s="410"/>
      <c r="T485" s="410"/>
      <c r="U485" s="410"/>
      <c r="V485" s="410"/>
      <c r="W485" s="410"/>
      <c r="X485" s="410"/>
      <c r="Y485" s="53"/>
      <c r="Z485" s="53"/>
    </row>
    <row r="486" spans="1:53" ht="16.5" customHeight="1" x14ac:dyDescent="0.25">
      <c r="A486" s="411" t="s">
        <v>666</v>
      </c>
      <c r="B486" s="411"/>
      <c r="C486" s="411"/>
      <c r="D486" s="411"/>
      <c r="E486" s="411"/>
      <c r="F486" s="411"/>
      <c r="G486" s="411"/>
      <c r="H486" s="411"/>
      <c r="I486" s="411"/>
      <c r="J486" s="411"/>
      <c r="K486" s="411"/>
      <c r="L486" s="411"/>
      <c r="M486" s="411"/>
      <c r="N486" s="411"/>
      <c r="O486" s="411"/>
      <c r="P486" s="411"/>
      <c r="Q486" s="411"/>
      <c r="R486" s="411"/>
      <c r="S486" s="411"/>
      <c r="T486" s="411"/>
      <c r="U486" s="411"/>
      <c r="V486" s="411"/>
      <c r="W486" s="411"/>
      <c r="X486" s="411"/>
      <c r="Y486" s="63"/>
      <c r="Z486" s="63"/>
    </row>
    <row r="487" spans="1:53" ht="14.25" customHeight="1" x14ac:dyDescent="0.25">
      <c r="A487" s="412" t="s">
        <v>117</v>
      </c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12"/>
      <c r="O487" s="412"/>
      <c r="P487" s="412"/>
      <c r="Q487" s="412"/>
      <c r="R487" s="412"/>
      <c r="S487" s="412"/>
      <c r="T487" s="412"/>
      <c r="U487" s="412"/>
      <c r="V487" s="412"/>
      <c r="W487" s="412"/>
      <c r="X487" s="412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413">
        <v>4640242181011</v>
      </c>
      <c r="E488" s="413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686" t="s">
        <v>669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413">
        <v>4640242180441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687" t="s">
        <v>672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413">
        <v>4640242180564</v>
      </c>
      <c r="E490" s="413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688" t="s">
        <v>675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413">
        <v>4640242180922</v>
      </c>
      <c r="E491" s="413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689" t="s">
        <v>678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413">
        <v>4640242180038</v>
      </c>
      <c r="E492" s="413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690" t="s">
        <v>681</v>
      </c>
      <c r="O492" s="415"/>
      <c r="P492" s="415"/>
      <c r="Q492" s="415"/>
      <c r="R492" s="416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420"/>
      <c r="B494" s="420"/>
      <c r="C494" s="420"/>
      <c r="D494" s="420"/>
      <c r="E494" s="420"/>
      <c r="F494" s="420"/>
      <c r="G494" s="420"/>
      <c r="H494" s="420"/>
      <c r="I494" s="420"/>
      <c r="J494" s="420"/>
      <c r="K494" s="420"/>
      <c r="L494" s="420"/>
      <c r="M494" s="421"/>
      <c r="N494" s="417" t="s">
        <v>43</v>
      </c>
      <c r="O494" s="418"/>
      <c r="P494" s="418"/>
      <c r="Q494" s="418"/>
      <c r="R494" s="418"/>
      <c r="S494" s="418"/>
      <c r="T494" s="419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412" t="s">
        <v>109</v>
      </c>
      <c r="B495" s="412"/>
      <c r="C495" s="412"/>
      <c r="D495" s="412"/>
      <c r="E495" s="412"/>
      <c r="F495" s="412"/>
      <c r="G495" s="412"/>
      <c r="H495" s="412"/>
      <c r="I495" s="412"/>
      <c r="J495" s="412"/>
      <c r="K495" s="412"/>
      <c r="L495" s="412"/>
      <c r="M495" s="412"/>
      <c r="N495" s="412"/>
      <c r="O495" s="412"/>
      <c r="P495" s="412"/>
      <c r="Q495" s="412"/>
      <c r="R495" s="412"/>
      <c r="S495" s="412"/>
      <c r="T495" s="412"/>
      <c r="U495" s="412"/>
      <c r="V495" s="412"/>
      <c r="W495" s="412"/>
      <c r="X495" s="412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413">
        <v>4640242180526</v>
      </c>
      <c r="E496" s="413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691" t="s">
        <v>684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413">
        <v>4640242180519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692" t="s">
        <v>687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413">
        <v>4640242180090</v>
      </c>
      <c r="E498" s="413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693" t="s">
        <v>690</v>
      </c>
      <c r="O498" s="415"/>
      <c r="P498" s="415"/>
      <c r="Q498" s="415"/>
      <c r="R498" s="416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420"/>
      <c r="B500" s="420"/>
      <c r="C500" s="420"/>
      <c r="D500" s="420"/>
      <c r="E500" s="420"/>
      <c r="F500" s="420"/>
      <c r="G500" s="420"/>
      <c r="H500" s="420"/>
      <c r="I500" s="420"/>
      <c r="J500" s="420"/>
      <c r="K500" s="420"/>
      <c r="L500" s="420"/>
      <c r="M500" s="421"/>
      <c r="N500" s="417" t="s">
        <v>43</v>
      </c>
      <c r="O500" s="418"/>
      <c r="P500" s="418"/>
      <c r="Q500" s="418"/>
      <c r="R500" s="418"/>
      <c r="S500" s="418"/>
      <c r="T500" s="419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412" t="s">
        <v>75</v>
      </c>
      <c r="B501" s="412"/>
      <c r="C501" s="412"/>
      <c r="D501" s="412"/>
      <c r="E501" s="412"/>
      <c r="F501" s="412"/>
      <c r="G501" s="412"/>
      <c r="H501" s="412"/>
      <c r="I501" s="412"/>
      <c r="J501" s="412"/>
      <c r="K501" s="412"/>
      <c r="L501" s="412"/>
      <c r="M501" s="412"/>
      <c r="N501" s="412"/>
      <c r="O501" s="412"/>
      <c r="P501" s="412"/>
      <c r="Q501" s="412"/>
      <c r="R501" s="412"/>
      <c r="S501" s="412"/>
      <c r="T501" s="412"/>
      <c r="U501" s="412"/>
      <c r="V501" s="412"/>
      <c r="W501" s="412"/>
      <c r="X501" s="412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413">
        <v>4640242180816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694" t="s">
        <v>693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413">
        <v>4640242180595</v>
      </c>
      <c r="E503" s="413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695" t="s">
        <v>696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413">
        <v>4640242180908</v>
      </c>
      <c r="E504" s="413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696" t="s">
        <v>699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413">
        <v>4640242180489</v>
      </c>
      <c r="E505" s="413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697" t="s">
        <v>702</v>
      </c>
      <c r="O505" s="415"/>
      <c r="P505" s="415"/>
      <c r="Q505" s="415"/>
      <c r="R505" s="416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420"/>
      <c r="B507" s="420"/>
      <c r="C507" s="420"/>
      <c r="D507" s="420"/>
      <c r="E507" s="420"/>
      <c r="F507" s="420"/>
      <c r="G507" s="420"/>
      <c r="H507" s="420"/>
      <c r="I507" s="420"/>
      <c r="J507" s="420"/>
      <c r="K507" s="420"/>
      <c r="L507" s="420"/>
      <c r="M507" s="421"/>
      <c r="N507" s="417" t="s">
        <v>43</v>
      </c>
      <c r="O507" s="418"/>
      <c r="P507" s="418"/>
      <c r="Q507" s="418"/>
      <c r="R507" s="418"/>
      <c r="S507" s="418"/>
      <c r="T507" s="419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412" t="s">
        <v>80</v>
      </c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2"/>
      <c r="O508" s="412"/>
      <c r="P508" s="412"/>
      <c r="Q508" s="412"/>
      <c r="R508" s="412"/>
      <c r="S508" s="412"/>
      <c r="T508" s="412"/>
      <c r="U508" s="412"/>
      <c r="V508" s="412"/>
      <c r="W508" s="412"/>
      <c r="X508" s="412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413">
        <v>4680115880870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413">
        <v>4640242180540</v>
      </c>
      <c r="E510" s="413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699" t="s">
        <v>707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413">
        <v>4640242181233</v>
      </c>
      <c r="E511" s="413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700" t="s">
        <v>710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413">
        <v>4640242180557</v>
      </c>
      <c r="E512" s="413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701" t="s">
        <v>713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413">
        <v>4640242181226</v>
      </c>
      <c r="E513" s="413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702" t="s">
        <v>716</v>
      </c>
      <c r="O513" s="415"/>
      <c r="P513" s="415"/>
      <c r="Q513" s="415"/>
      <c r="R513" s="416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421"/>
      <c r="N515" s="417" t="s">
        <v>43</v>
      </c>
      <c r="O515" s="418"/>
      <c r="P515" s="418"/>
      <c r="Q515" s="418"/>
      <c r="R515" s="418"/>
      <c r="S515" s="418"/>
      <c r="T515" s="419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6"/>
      <c r="N516" s="703" t="s">
        <v>36</v>
      </c>
      <c r="O516" s="704"/>
      <c r="P516" s="704"/>
      <c r="Q516" s="704"/>
      <c r="R516" s="704"/>
      <c r="S516" s="704"/>
      <c r="T516" s="705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18500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18525.599999999999</v>
      </c>
      <c r="X516" s="41"/>
      <c r="Y516" s="65"/>
      <c r="Z516" s="65"/>
    </row>
    <row r="517" spans="1:53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6"/>
      <c r="N517" s="703" t="s">
        <v>37</v>
      </c>
      <c r="O517" s="704"/>
      <c r="P517" s="704"/>
      <c r="Q517" s="704"/>
      <c r="R517" s="704"/>
      <c r="S517" s="704"/>
      <c r="T517" s="705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19107.815384615384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19134.456000000002</v>
      </c>
      <c r="X517" s="41"/>
      <c r="Y517" s="65"/>
      <c r="Z517" s="65"/>
    </row>
    <row r="518" spans="1:53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6"/>
      <c r="N518" s="703" t="s">
        <v>38</v>
      </c>
      <c r="O518" s="704"/>
      <c r="P518" s="704"/>
      <c r="Q518" s="704"/>
      <c r="R518" s="704"/>
      <c r="S518" s="704"/>
      <c r="T518" s="705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41"/>
      <c r="Y518" s="65"/>
      <c r="Z518" s="65"/>
    </row>
    <row r="519" spans="1:53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6"/>
      <c r="N519" s="703" t="s">
        <v>39</v>
      </c>
      <c r="O519" s="704"/>
      <c r="P519" s="704"/>
      <c r="Q519" s="704"/>
      <c r="R519" s="704"/>
      <c r="S519" s="704"/>
      <c r="T519" s="705"/>
      <c r="U519" s="41" t="s">
        <v>0</v>
      </c>
      <c r="V519" s="42">
        <f>GrossWeightTotal+PalletQtyTotal*25</f>
        <v>19782.815384615384</v>
      </c>
      <c r="W519" s="42">
        <f>GrossWeightTotalR+PalletQtyTotalR*25</f>
        <v>19809.456000000002</v>
      </c>
      <c r="X519" s="41"/>
      <c r="Y519" s="65"/>
      <c r="Z519" s="65"/>
    </row>
    <row r="520" spans="1:53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6"/>
      <c r="N520" s="703" t="s">
        <v>40</v>
      </c>
      <c r="O520" s="704"/>
      <c r="P520" s="704"/>
      <c r="Q520" s="704"/>
      <c r="R520" s="704"/>
      <c r="S520" s="704"/>
      <c r="T520" s="705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1257.948717948718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1260</v>
      </c>
      <c r="X520" s="41"/>
      <c r="Y520" s="65"/>
      <c r="Z520" s="65"/>
    </row>
    <row r="521" spans="1:53" ht="14.25" x14ac:dyDescent="0.2">
      <c r="A521" s="420"/>
      <c r="B521" s="420"/>
      <c r="C521" s="420"/>
      <c r="D521" s="420"/>
      <c r="E521" s="420"/>
      <c r="F521" s="420"/>
      <c r="G521" s="420"/>
      <c r="H521" s="420"/>
      <c r="I521" s="420"/>
      <c r="J521" s="420"/>
      <c r="K521" s="420"/>
      <c r="L521" s="420"/>
      <c r="M521" s="706"/>
      <c r="N521" s="703" t="s">
        <v>41</v>
      </c>
      <c r="O521" s="704"/>
      <c r="P521" s="704"/>
      <c r="Q521" s="704"/>
      <c r="R521" s="704"/>
      <c r="S521" s="704"/>
      <c r="T521" s="705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26.882759999999998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707" t="s">
        <v>107</v>
      </c>
      <c r="D523" s="707" t="s">
        <v>107</v>
      </c>
      <c r="E523" s="707" t="s">
        <v>107</v>
      </c>
      <c r="F523" s="707" t="s">
        <v>107</v>
      </c>
      <c r="G523" s="707" t="s">
        <v>235</v>
      </c>
      <c r="H523" s="707" t="s">
        <v>235</v>
      </c>
      <c r="I523" s="707" t="s">
        <v>235</v>
      </c>
      <c r="J523" s="707" t="s">
        <v>235</v>
      </c>
      <c r="K523" s="708"/>
      <c r="L523" s="707" t="s">
        <v>235</v>
      </c>
      <c r="M523" s="707" t="s">
        <v>235</v>
      </c>
      <c r="N523" s="707" t="s">
        <v>235</v>
      </c>
      <c r="O523" s="707" t="s">
        <v>235</v>
      </c>
      <c r="P523" s="707" t="s">
        <v>476</v>
      </c>
      <c r="Q523" s="707" t="s">
        <v>476</v>
      </c>
      <c r="R523" s="707" t="s">
        <v>529</v>
      </c>
      <c r="S523" s="707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709" t="s">
        <v>10</v>
      </c>
      <c r="B524" s="707" t="s">
        <v>74</v>
      </c>
      <c r="C524" s="707" t="s">
        <v>108</v>
      </c>
      <c r="D524" s="707" t="s">
        <v>116</v>
      </c>
      <c r="E524" s="707" t="s">
        <v>107</v>
      </c>
      <c r="F524" s="707" t="s">
        <v>227</v>
      </c>
      <c r="G524" s="707" t="s">
        <v>236</v>
      </c>
      <c r="H524" s="707" t="s">
        <v>243</v>
      </c>
      <c r="I524" s="707" t="s">
        <v>262</v>
      </c>
      <c r="J524" s="707" t="s">
        <v>321</v>
      </c>
      <c r="K524" s="1"/>
      <c r="L524" s="707" t="s">
        <v>342</v>
      </c>
      <c r="M524" s="707" t="s">
        <v>361</v>
      </c>
      <c r="N524" s="707" t="s">
        <v>445</v>
      </c>
      <c r="O524" s="707" t="s">
        <v>463</v>
      </c>
      <c r="P524" s="707" t="s">
        <v>477</v>
      </c>
      <c r="Q524" s="707" t="s">
        <v>504</v>
      </c>
      <c r="R524" s="707" t="s">
        <v>530</v>
      </c>
      <c r="S524" s="707" t="s">
        <v>579</v>
      </c>
      <c r="T524" s="707" t="s">
        <v>607</v>
      </c>
      <c r="U524" s="707" t="s">
        <v>666</v>
      </c>
      <c r="Z524" s="9"/>
      <c r="AC524" s="1"/>
    </row>
    <row r="525" spans="1:53" ht="13.5" thickBot="1" x14ac:dyDescent="0.25">
      <c r="A525" s="710"/>
      <c r="B525" s="707"/>
      <c r="C525" s="707"/>
      <c r="D525" s="707"/>
      <c r="E525" s="707"/>
      <c r="F525" s="707"/>
      <c r="G525" s="707"/>
      <c r="H525" s="707"/>
      <c r="I525" s="707"/>
      <c r="J525" s="707"/>
      <c r="K525" s="1"/>
      <c r="L525" s="707"/>
      <c r="M525" s="707"/>
      <c r="N525" s="707"/>
      <c r="O525" s="707"/>
      <c r="P525" s="707"/>
      <c r="Q525" s="707"/>
      <c r="R525" s="707"/>
      <c r="S525" s="707"/>
      <c r="T525" s="707"/>
      <c r="U525" s="707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405.59999999999997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18120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