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V378" i="1" s="1"/>
  <c r="W367" i="1"/>
  <c r="V367" i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V352" i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V338" i="1" s="1"/>
  <c r="W330" i="1"/>
  <c r="W337" i="1" s="1"/>
  <c r="V330" i="1"/>
  <c r="U328" i="1"/>
  <c r="U327" i="1"/>
  <c r="V326" i="1"/>
  <c r="W326" i="1" s="1"/>
  <c r="V325" i="1"/>
  <c r="U321" i="1"/>
  <c r="V320" i="1"/>
  <c r="U320" i="1"/>
  <c r="W319" i="1"/>
  <c r="V319" i="1"/>
  <c r="W318" i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V296" i="1"/>
  <c r="U296" i="1"/>
  <c r="V295" i="1"/>
  <c r="U295" i="1"/>
  <c r="W294" i="1"/>
  <c r="W295" i="1" s="1"/>
  <c r="V294" i="1"/>
  <c r="U292" i="1"/>
  <c r="U291" i="1"/>
  <c r="V290" i="1"/>
  <c r="U288" i="1"/>
  <c r="V287" i="1"/>
  <c r="U287" i="1"/>
  <c r="W286" i="1"/>
  <c r="V286" i="1"/>
  <c r="W285" i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V261" i="1"/>
  <c r="U261" i="1"/>
  <c r="V260" i="1"/>
  <c r="U260" i="1"/>
  <c r="W259" i="1"/>
  <c r="W260" i="1" s="1"/>
  <c r="V259" i="1"/>
  <c r="U257" i="1"/>
  <c r="U256" i="1"/>
  <c r="V255" i="1"/>
  <c r="V257" i="1" s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V244" i="1"/>
  <c r="U241" i="1"/>
  <c r="U240" i="1"/>
  <c r="V239" i="1"/>
  <c r="W239" i="1" s="1"/>
  <c r="V238" i="1"/>
  <c r="I431" i="1" s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V236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U134" i="1"/>
  <c r="U133" i="1"/>
  <c r="V132" i="1"/>
  <c r="W132" i="1" s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V126" i="1" s="1"/>
  <c r="U118" i="1"/>
  <c r="U117" i="1"/>
  <c r="V116" i="1"/>
  <c r="W116" i="1" s="1"/>
  <c r="V115" i="1"/>
  <c r="W115" i="1" s="1"/>
  <c r="V114" i="1"/>
  <c r="W114" i="1" s="1"/>
  <c r="V113" i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W87" i="1"/>
  <c r="V87" i="1"/>
  <c r="W86" i="1"/>
  <c r="V86" i="1"/>
  <c r="W85" i="1"/>
  <c r="V85" i="1"/>
  <c r="W84" i="1"/>
  <c r="V84" i="1"/>
  <c r="W83" i="1"/>
  <c r="V83" i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V59" i="1"/>
  <c r="U59" i="1"/>
  <c r="V58" i="1"/>
  <c r="W58" i="1" s="1"/>
  <c r="W57" i="1"/>
  <c r="V57" i="1"/>
  <c r="V56" i="1"/>
  <c r="D431" i="1" s="1"/>
  <c r="U53" i="1"/>
  <c r="U52" i="1"/>
  <c r="V51" i="1"/>
  <c r="W51" i="1" s="1"/>
  <c r="V50" i="1"/>
  <c r="C431" i="1" s="1"/>
  <c r="U46" i="1"/>
  <c r="V45" i="1"/>
  <c r="U45" i="1"/>
  <c r="V44" i="1"/>
  <c r="V46" i="1" s="1"/>
  <c r="V42" i="1"/>
  <c r="U42" i="1"/>
  <c r="V41" i="1"/>
  <c r="U41" i="1"/>
  <c r="V40" i="1"/>
  <c r="W40" i="1" s="1"/>
  <c r="W41" i="1" s="1"/>
  <c r="U38" i="1"/>
  <c r="U421" i="1" s="1"/>
  <c r="U37" i="1"/>
  <c r="W36" i="1"/>
  <c r="V36" i="1"/>
  <c r="V35" i="1"/>
  <c r="V37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U24" i="1"/>
  <c r="V23" i="1"/>
  <c r="U23" i="1"/>
  <c r="V22" i="1"/>
  <c r="H10" i="1"/>
  <c r="J9" i="1"/>
  <c r="H9" i="1"/>
  <c r="A9" i="1"/>
  <c r="F10" i="1" s="1"/>
  <c r="D7" i="1"/>
  <c r="N6" i="1"/>
  <c r="M2" i="1"/>
  <c r="W32" i="1" l="1"/>
  <c r="V80" i="1"/>
  <c r="V212" i="1"/>
  <c r="W249" i="1"/>
  <c r="W252" i="1" s="1"/>
  <c r="V252" i="1"/>
  <c r="W290" i="1"/>
  <c r="W291" i="1" s="1"/>
  <c r="V291" i="1"/>
  <c r="V345" i="1"/>
  <c r="W340" i="1"/>
  <c r="W344" i="1" s="1"/>
  <c r="P431" i="1"/>
  <c r="V403" i="1"/>
  <c r="W401" i="1"/>
  <c r="W403" i="1" s="1"/>
  <c r="V423" i="1"/>
  <c r="B431" i="1"/>
  <c r="V422" i="1"/>
  <c r="W50" i="1"/>
  <c r="W52" i="1" s="1"/>
  <c r="V52" i="1"/>
  <c r="W63" i="1"/>
  <c r="W79" i="1" s="1"/>
  <c r="V79" i="1"/>
  <c r="V100" i="1"/>
  <c r="W91" i="1"/>
  <c r="W100" i="1" s="1"/>
  <c r="V101" i="1"/>
  <c r="H431" i="1"/>
  <c r="V203" i="1"/>
  <c r="V225" i="1"/>
  <c r="J431" i="1"/>
  <c r="V316" i="1"/>
  <c r="V327" i="1"/>
  <c r="W325" i="1"/>
  <c r="W327" i="1" s="1"/>
  <c r="W347" i="1"/>
  <c r="W348" i="1" s="1"/>
  <c r="V348" i="1"/>
  <c r="V349" i="1"/>
  <c r="W357" i="1"/>
  <c r="W362" i="1" s="1"/>
  <c r="V362" i="1"/>
  <c r="V363" i="1"/>
  <c r="V382" i="1"/>
  <c r="W380" i="1"/>
  <c r="W382" i="1" s="1"/>
  <c r="V391" i="1"/>
  <c r="V404" i="1"/>
  <c r="V413" i="1"/>
  <c r="W411" i="1"/>
  <c r="W413" i="1" s="1"/>
  <c r="V33" i="1"/>
  <c r="V134" i="1"/>
  <c r="V32" i="1"/>
  <c r="V425" i="1" s="1"/>
  <c r="V38" i="1"/>
  <c r="A10" i="1"/>
  <c r="W22" i="1"/>
  <c r="W23" i="1" s="1"/>
  <c r="W35" i="1"/>
  <c r="W37" i="1" s="1"/>
  <c r="W44" i="1"/>
  <c r="W45" i="1" s="1"/>
  <c r="W56" i="1"/>
  <c r="W59" i="1" s="1"/>
  <c r="W82" i="1"/>
  <c r="W88" i="1" s="1"/>
  <c r="V88" i="1"/>
  <c r="V118" i="1"/>
  <c r="V133" i="1"/>
  <c r="G431" i="1"/>
  <c r="W130" i="1"/>
  <c r="W133" i="1" s="1"/>
  <c r="W152" i="1"/>
  <c r="W155" i="1"/>
  <c r="W156" i="1" s="1"/>
  <c r="V156" i="1"/>
  <c r="V157" i="1"/>
  <c r="V202" i="1"/>
  <c r="W178" i="1"/>
  <c r="W202" i="1" s="1"/>
  <c r="W217" i="1"/>
  <c r="V224" i="1"/>
  <c r="W220" i="1"/>
  <c r="W224" i="1" s="1"/>
  <c r="W246" i="1"/>
  <c r="V253" i="1"/>
  <c r="W287" i="1"/>
  <c r="V304" i="1"/>
  <c r="V315" i="1"/>
  <c r="W311" i="1"/>
  <c r="W315" i="1" s="1"/>
  <c r="V328" i="1"/>
  <c r="N431" i="1"/>
  <c r="O431" i="1"/>
  <c r="V383" i="1"/>
  <c r="W396" i="1"/>
  <c r="V414" i="1"/>
  <c r="V53" i="1"/>
  <c r="V241" i="1"/>
  <c r="W255" i="1"/>
  <c r="W256" i="1" s="1"/>
  <c r="V256" i="1"/>
  <c r="V283" i="1"/>
  <c r="V292" i="1"/>
  <c r="V392" i="1"/>
  <c r="F9" i="1"/>
  <c r="U425" i="1"/>
  <c r="V24" i="1"/>
  <c r="V60" i="1"/>
  <c r="W110" i="1"/>
  <c r="V117" i="1"/>
  <c r="W113" i="1"/>
  <c r="W117" i="1" s="1"/>
  <c r="V211" i="1"/>
  <c r="W205" i="1"/>
  <c r="W211" i="1" s="1"/>
  <c r="W235" i="1"/>
  <c r="V240" i="1"/>
  <c r="W238" i="1"/>
  <c r="W240" i="1" s="1"/>
  <c r="V264" i="1"/>
  <c r="W263" i="1"/>
  <c r="W264" i="1" s="1"/>
  <c r="V265" i="1"/>
  <c r="V282" i="1"/>
  <c r="W280" i="1"/>
  <c r="W282" i="1" s="1"/>
  <c r="L431" i="1"/>
  <c r="V303" i="1"/>
  <c r="W299" i="1"/>
  <c r="W303" i="1" s="1"/>
  <c r="W320" i="1"/>
  <c r="V344" i="1"/>
  <c r="W354" i="1"/>
  <c r="W377" i="1"/>
  <c r="V377" i="1"/>
  <c r="W408" i="1"/>
  <c r="M431" i="1"/>
  <c r="V153" i="1"/>
  <c r="V247" i="1"/>
  <c r="V355" i="1"/>
  <c r="F431" i="1"/>
  <c r="K431" i="1"/>
  <c r="V421" i="1" l="1"/>
  <c r="W426" i="1"/>
  <c r="V424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<sst xmlns="http://schemas.openxmlformats.org/spreadsheetml/2006/main" count="1576" uniqueCount="811">
  <si>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</si>
  <si>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</si>
  <si>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</si>
  <si>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</si>
  <si>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</si>
  <si>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</si>
  <si>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</si>
  <si>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</si>
  <si>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</si>
  <si>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</si>
  <si>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</si>
  <si>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</si>
  <si>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</si>
  <si>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</si>
  <si>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</si>
  <si>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</si>
  <si>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</si>
  <si>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</si>
  <si>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</si>
  <si>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</si>
  <si>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</si>
  <si>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</si>
  <si>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</si>
  <si>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</si>
  <si>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</si>
  <si>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</si>
  <si>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</si>
  <si>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</si>
  <si>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</si>
  <si>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</si>
  <si>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</si>
  <si>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</si>
  <si>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</si>
  <si>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</si>
  <si>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</si>
  <si>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</si>
  <si>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</si>
  <si>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</si>
  <si>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</si>
  <si>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</si>
  <si>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</si>
  <si>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</si>
  <si>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</si>
  <si>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</si>
  <si>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</si>
  <si>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</si>
  <si>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</si>
  <si>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</si>
  <si>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</si>
  <si>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</si>
  <si>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</si>
  <si>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</si>
  <si>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</si>
  <si>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</si>
  <si>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</si>
  <si>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</si>
  <si>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</si>
  <si>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</si>
  <si>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</si>
  <si>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</si>
  <si>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</si>
  <si>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</si>
  <si>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</si>
  <si>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</si>
  <si>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</si>
  <si>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</si>
  <si>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</si>
  <si>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</si>
  <si>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</si>
  <si>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</si>
  <si>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</si>
  <si>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</si>
  <si>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</si>
  <si>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</si>
  <si>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</si>
  <si>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</si>
  <si>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</si>
  <si>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</si>
  <si>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</si>
  <si>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</si>
  <si>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</si>
  <si>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</si>
  <si>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</si>
  <si>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</si>
  <si>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</si>
  <si>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</si>
  <si>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</si>
  <si>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</si>
  <si>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</si>
  <si>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</si>
  <si>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</si>
  <si>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</si>
  <si>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</si>
  <si>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</si>
  <si>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</si>
  <si>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</si>
  <si>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</si>
  <si>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</si>
  <si>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</si>
  <si>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</si>
  <si>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</si>
  <si>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</si>
  <si>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</si>
  <si>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</si>
  <si>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</si>
  <si>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</si>
  <si>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</si>
  <si>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</si>
  <si>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</si>
  <si>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</si>
  <si>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</si>
  <si>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</si>
  <si>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</si>
  <si>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</si>
  <si>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</si>
  <si>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</si>
  <si>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</si>
  <si>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</si>
  <si>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</si>
  <si>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</si>
  <si>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</si>
  <si>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</si>
  <si>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</si>
  <si>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</si>
  <si>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</si>
  <si>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</si>
  <si>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</si>
  <si>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</si>
  <si>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</si>
  <si>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</si>
  <si>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</si>
  <si>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</si>
  <si>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</si>
  <si>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</si>
  <si>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</si>
  <si>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</si>
  <si>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</si>
  <si>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</si>
  <si>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</si>
  <si>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</si>
  <si>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</si>
  <si>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</si>
  <si>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</si>
  <si>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</si>
  <si>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</si>
  <si>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</si>
  <si>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</si>
  <si>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</si>
  <si>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</si>
  <si>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</si>
  <si>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</si>
  <si>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</si>
  <si>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</si>
  <si>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</si>
  <si>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</si>
  <si>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</si>
  <si>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</si>
  <si>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</si>
  <si>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</si>
  <si>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</si>
  <si>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</si>
  <si>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</si>
  <si>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</si>
  <si>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</si>
  <si>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</si>
  <si>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</si>
  <si>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</si>
  <si>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</si>
  <si>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</si>
  <si>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</si>
  <si>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</si>
  <si>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</si>
  <si>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</si>
  <si>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</si>
  <si>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</si>
  <si>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</si>
  <si>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</si>
  <si>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</si>
  <si>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</si>
  <si>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</si>
  <si>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</si>
  <si>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</si>
  <si>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</si>
  <si>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</si>
  <si>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</si>
  <si>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</si>
  <si>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</si>
  <si>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</si>
  <si>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</si>
  <si>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</si>
  <si>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</si>
  <si>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</si>
  <si>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</si>
  <si>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</si>
  <si>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</si>
  <si>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</si>
  <si>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</si>
  <si>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</si>
  <si>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</si>
  <si>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</si>
  <si>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</si>
  <si>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</si>
  <si>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</si>
  <si>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</si>
  <si>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</si>
  <si>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</si>
  <si>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</si>
  <si>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</si>
  <si>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</si>
  <si>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</si>
  <si>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</si>
  <si>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</si>
  <si>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</si>
  <si>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</si>
  <si>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</si>
  <si>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</si>
  <si>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</si>
  <si>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</si>
  <si>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</si>
  <si>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</si>
  <si>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</si>
  <si>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</si>
  <si>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</si>
  <si>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</si>
  <si>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</si>
  <si>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</si>
  <si>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</si>
  <si>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</si>
  <si>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</si>
  <si>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</si>
  <si>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</si>
  <si>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</si>
  <si>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</si>
  <si>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</si>
  <si>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</si>
  <si>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</si>
  <si>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</si>
  <si>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</si>
  <si>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</si>
  <si>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</si>
  <si>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</si>
  <si>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</si>
  <si>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</si>
  <si>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</si>
  <si>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</si>
  <si>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</si>
  <si>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</si>
  <si>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</si>
  <si>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</si>
  <si>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</si>
  <si>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</si>
  <si>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</si>
  <si>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</si>
  <si>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</si>
  <si>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</si>
  <si>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</si>
  <si>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</si>
  <si>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</si>
  <si>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</si>
  <si>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</si>
  <si>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</si>
  <si>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</si>
  <si>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</si>
  <si>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</si>
  <si>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</si>
  <si>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</si>
  <si>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</si>
  <si>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</si>
  <si>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</si>
  <si>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</si>
  <si>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</si>
  <si>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</si>
  <si>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</si>
  <si>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</si>
  <si>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</si>
  <si>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</si>
  <si>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</si>
  <si>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</si>
  <si>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</si>
  <si>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</si>
  <si>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</si>
  <si>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</si>
  <si>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</si>
  <si>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</si>
  <si>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</si>
  <si>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</si>
  <si>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</si>
  <si>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</si>
  <si>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</si>
  <si>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</si>
  <si>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</si>
  <si>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</si>
  <si>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</si>
  <si>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</si>
  <si>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</si>
  <si>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</si>
  <si>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</si>
  <si>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</si>
  <si>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</si>
  <si>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</si>
  <si>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</si>
  <si>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</si>
  <si>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</si>
  <si>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</si>
  <si>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</si>
  <si>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</si>
  <si>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</si>
  <si>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</si>
  <si>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</si>
  <si>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</si>
  <si>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</si>
  <si>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</si>
  <si>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</si>
  <si>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</si>
  <si>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</si>
  <si>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</si>
  <si>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</si>
  <si>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</si>
  <si>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</si>
  <si>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</si>
  <si>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</si>
  <si>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</si>
  <si>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</si>
  <si>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</si>
  <si>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</si>
  <si>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</si>
  <si>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</si>
  <si>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</si>
  <si>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</si>
  <si>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</si>
  <si>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</si>
  <si>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</si>
  <si>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</si>
  <si>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</si>
  <si>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</si>
  <si>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</si>
  <si>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</si>
  <si>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</si>
  <si>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</si>
  <si>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</si>
  <si>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</si>
  <si>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</si>
  <si>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</si>
  <si>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</si>
  <si>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</si>
  <si>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</si>
  <si>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</si>
  <si>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</si>
  <si>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</si>
  <si>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</si>
  <si>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</si>
  <si>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</si>
  <si>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</si>
  <si>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</si>
  <si>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</si>
  <si>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</si>
  <si>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</si>
  <si>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</si>
  <si>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</si>
  <si>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</si>
  <si>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</si>
  <si>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</si>
  <si>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</si>
  <si>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</si>
  <si>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</si>
  <si>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</si>
  <si>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</si>
  <si>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</si>
  <si>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</si>
  <si>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</si>
  <si>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</si>
  <si>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</si>
  <si>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</si>
  <si>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</si>
  <si>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</si>
  <si>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</si>
  <si>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</si>
  <si>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</si>
  <si>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</si>
  <si>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</si>
  <si>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</si>
  <si>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</si>
  <si>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</si>
  <si>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</si>
  <si>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</si>
  <si>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</si>
  <si>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</si>
  <si>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</si>
  <si>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</si>
  <si>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</si>
  <si>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</si>
  <si>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</si>
  <si>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</si>
  <si>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</si>
  <si>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</si>
  <si>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</si>
  <si>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</si>
  <si>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</si>
  <si>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</si>
  <si>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</si>
  <si>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</si>
  <si>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</si>
  <si>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</si>
  <si>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</si>
  <si>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</si>
  <si>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</si>
  <si>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</si>
  <si>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</si>
  <si>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</si>
  <si>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</si>
  <si>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</si>
  <si>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</si>
  <si>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</si>
  <si>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</si>
  <si>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</si>
  <si>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</si>
  <si>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</si>
  <si>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</si>
  <si>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</si>
  <si>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</si>
  <si>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</si>
  <si>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</si>
  <si>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</si>
  <si>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</si>
  <si>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</si>
  <si>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</si>
  <si>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</si>
  <si>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</si>
  <si>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</si>
  <si>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</si>
  <si>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</si>
  <si>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</si>
  <si>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</si>
  <si>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</si>
  <si>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</si>
  <si>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</si>
  <si>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</si>
  <si>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</si>
  <si>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</si>
  <si>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</si>
  <si>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</si>
  <si>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</si>
  <si>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</si>
  <si>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</si>
  <si>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</si>
  <si>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</si>
  <si>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</si>
  <si>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</si>
  <si>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</si>
  <si>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</si>
  <si>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</si>
  <si>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</si>
  <si>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</si>
  <si>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</si>
  <si>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</si>
  <si>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</si>
  <si>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</si>
  <si>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</si>
  <si>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</si>
  <si>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</si>
  <si>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</si>
  <si>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</si>
  <si>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</si>
  <si>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</si>
  <si>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</si>
  <si>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</si>
  <si>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</si>
  <si>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</si>
  <si>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</si>
  <si>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</si>
  <si>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</si>
  <si>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</si>
  <si>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</si>
  <si>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</si>
  <si>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</si>
  <si>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</si>
  <si>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</si>
  <si>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</si>
  <si>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</si>
  <si>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</si>
  <si>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</si>
  <si>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</si>
  <si>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</si>
  <si>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</si>
  <si>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</si>
  <si>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</si>
  <si>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</si>
  <si>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</si>
  <si>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</si>
  <si>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</si>
  <si>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</si>
  <si>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</si>
  <si>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</si>
  <si>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</si>
  <si>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</si>
  <si>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</si>
  <si>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</si>
  <si>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</si>
  <si>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</si>
  <si>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</si>
  <si>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</si>
  <si>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</si>
  <si>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</si>
  <si>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</si>
  <si>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</si>
  <si>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</si>
  <si>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</si>
  <si>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</si>
  <si>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</si>
  <si>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</si>
  <si>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</si>
  <si>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</si>
  <si>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</si>
  <si>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</si>
  <si>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</si>
  <si>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</si>
  <si>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</si>
  <si>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</si>
  <si>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</si>
  <si>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</si>
  <si>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</si>
  <si>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</si>
  <si>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</si>
  <si>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</si>
  <si>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</si>
  <si>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</si>
  <si>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</si>
  <si>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</si>
  <si>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</si>
  <si>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</si>
  <si>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</si>
  <si>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</si>
  <si>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</si>
  <si>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</si>
  <si>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</si>
  <si>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</si>
  <si>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</si>
  <si>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</si>
  <si>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</si>
  <si>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</si>
  <si>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</si>
  <si>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</si>
  <si>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</si>
  <si>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</si>
  <si>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</si>
  <si>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</si>
  <si>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</si>
  <si>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</si>
  <si>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</si>
  <si>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</si>
  <si>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</si>
  <si>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</si>
  <si>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</si>
  <si>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</si>
  <si>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</si>
  <si>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</si>
  <si>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</si>
  <si>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</si>
  <si>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</si>
  <si>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</si>
  <si>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</si>
  <si>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</si>
  <si>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</si>
  <si>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</si>
  <si>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</si>
  <si>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</si>
  <si>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</si>
  <si>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</si>
  <si>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</si>
  <si>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</si>
  <si>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</si>
  <si>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</si>
  <si>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</si>
  <si>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</si>
  <si>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</si>
  <si>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</si>
  <si>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</si>
  <si>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</si>
  <si>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</si>
  <si>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</si>
  <si>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</si>
  <si>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</si>
  <si>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</si>
  <si>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</si>
  <si>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</si>
  <si>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</si>
  <si>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</si>
  <si>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</si>
  <si>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</si>
  <si>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</si>
  <si>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</si>
  <si>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</si>
  <si>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</si>
  <si>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</si>
  <si>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</si>
  <si>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</si>
  <si>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</si>
  <si>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</si>
  <si>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</si>
  <si>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</si>
  <si>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</si>
  <si>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</si>
  <si>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</si>
  <si>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</si>
  <si>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</si>
  <si>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</si>
  <si>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</si>
  <si>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</si>
  <si>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</si>
  <si>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</si>
  <si>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</si>
  <si>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</si>
  <si>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</si>
  <si>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</si>
  <si>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</si>
  <si>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</si>
  <si>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</si>
  <si>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</si>
  <si>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</si>
  <si>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</si>
  <si>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</si>
  <si>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</si>
  <si>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</si>
  <si>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</si>
  <si>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</si>
  <si>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</si>
  <si>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</si>
  <si>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</si>
  <si>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</si>
  <si>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</si>
  <si>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</si>
  <si>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</si>
  <si>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</si>
  <si>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</si>
  <si>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</si>
  <si>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</si>
  <si>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</si>
  <si>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</si>
  <si>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</si>
  <si>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</si>
  <si>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</si>
  <si>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</si>
  <si>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</si>
  <si>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</si>
  <si>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</si>
  <si>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</si>
  <si>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</si>
  <si>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</si>
  <si>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</si>
  <si>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</si>
  <si>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</si>
  <si>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</si>
  <si>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</si>
  <si>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</si>
  <si>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</si>
  <si>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</si>
  <si>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</si>
  <si>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</si>
  <si>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</si>
  <si>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</si>
  <si>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</si>
  <si>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</si>
  <si>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</si>
  <si>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</si>
  <si>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</si>
  <si>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</si>
  <si>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</si>
  <si>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</si>
  <si>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</si>
  <si>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</si>
  <si>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</si>
  <si>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</si>
  <si>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</si>
  <si>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</si>
  <si>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</si>
  <si>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</si>
  <si>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</si>
  <si>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</si>
  <si>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</si>
  <si>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</si>
  <si>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</si>
  <si>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</si>
  <si>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</si>
  <si>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</si>
  <si>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</si>
  <si>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</si>
  <si>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</si>
  <si>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</si>
  <si>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</si>
  <si>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</si>
  <si>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</si>
  <si>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</si>
  <si>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</si>
  <si>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</si>
  <si>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</si>
  <si>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</si>
  <si>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</si>
  <si>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</si>
  <si>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</si>
  <si>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</si>
  <si>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</si>
  <si>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</si>
  <si>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</si>
  <si>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</si>
  <si>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</si>
  <si>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</si>
  <si>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</si>
  <si>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</si>
  <si>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</si>
  <si>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</si>
  <si>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</si>
  <si>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</si>
  <si>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</si>
  <si>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</si>
  <si>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</si>
  <si>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</si>
  <si>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</si>
  <si>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</si>
  <si>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</si>
  <si>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</si>
  <si>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</si>
  <si>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</si>
  <si>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</si>
  <si>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</si>
  <si>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</si>
  <si>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</si>
  <si>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</si>
  <si>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</si>
  <si>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</si>
  <si>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</si>
  <si>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</si>
  <si>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</si>
  <si>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</si>
  <si>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</si>
  <si>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</si>
  <si>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</si>
  <si>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</si>
  <si>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</si>
  <si>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</si>
  <si>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</si>
  <si>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</si>
  <si>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</si>
  <si>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</si>
  <si>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</si>
  <si>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</si>
  <si>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</si>
  <si>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</si>
  <si>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</si>
  <si>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</si>
  <si>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</si>
  <si>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</si>
  <si>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</si>
  <si>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</si>
  <si>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</si>
  <si>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</si>
  <si>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</si>
  <si>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</si>
  <si>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</si>
  <si>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</si>
  <si>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</si>
  <si>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</si>
  <si>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</si>
  <si>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</si>
  <si>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</si>
  <si>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</si>
  <si>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</si>
  <si>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</si>
  <si>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</si>
  <si>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</si>
  <si>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</si>
  <si>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</si>
  <si>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</si>
  <si>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</si>
  <si>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</si>
  <si>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</si>
  <si>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</si>
  <si>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</si>
  <si>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</si>
  <si>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</si>
  <si>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</si>
  <si>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</si>
  <si>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</si>
  <si>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</si>
  <si>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</si>
  <si>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</si>
  <si>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</si>
  <si>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</si>
  <si>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</si>
  <si>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</si>
  <si>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</si>
  <si>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</si>
  <si>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</si>
  <si>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</si>
  <si>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</si>
  <si>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</si>
  <si>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</si>
  <si>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</si>
  <si>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</si>
  <si>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</si>
  <si>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</si>
  <si>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</si>
  <si>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</si>
  <si>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</si>
  <si>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</si>
  <si>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</si>
  <si>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</si>
  <si>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</si>
  <si>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</si>
  <si>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</si>
  <si>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</si>
  <si>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-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</si>
</sst>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0.41666666666666669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180</v>
      </c>
      <c r="V103" s="66">
        <f t="shared" ref="V103:V109" si="6">IFERROR(IF(U103="",0,CEILING((U103/$H103),1)*$H103),"")</f>
        <v>186.29999999999998</v>
      </c>
      <c r="W103" s="37">
        <f>IFERROR(IF(V103=0,"",ROUNDUP(V103/H103,0)*0.02175),"")</f>
        <v>0.50024999999999997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22.222222222222221</v>
      </c>
      <c r="V110" s="67">
        <f>IFERROR(V103/H103,"0")+IFERROR(V104/H104,"0")+IFERROR(V105/H105,"0")+IFERROR(V106/H106,"0")+IFERROR(V107/H107,"0")+IFERROR(V108/H108,"0")+IFERROR(V109/H109,"0")</f>
        <v>23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0.50024999999999997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180</v>
      </c>
      <c r="V111" s="67">
        <f>IFERROR(SUM(V103:V109),"0")</f>
        <v>186.29999999999998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100</v>
      </c>
      <c r="V121" s="66">
        <f>IFERROR(IF(U121="",0,CEILING((U121/$H121),1)*$H121),"")</f>
        <v>105.3</v>
      </c>
      <c r="W121" s="37">
        <f>IFERROR(IF(V121=0,"",ROUNDUP(V121/H121,0)*0.02175),"")</f>
        <v>0.28275</v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63</v>
      </c>
      <c r="V123" s="66">
        <f>IFERROR(IF(U123="",0,CEILING((U123/$H123),1)*$H123),"")</f>
        <v>64.800000000000011</v>
      </c>
      <c r="W123" s="37">
        <f>IFERROR(IF(V123=0,"",ROUNDUP(V123/H123,0)*0.00753),"")</f>
        <v>0.18071999999999999</v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35.679012345679013</v>
      </c>
      <c r="V125" s="67">
        <f>IFERROR(V121/H121,"0")+IFERROR(V122/H122,"0")+IFERROR(V123/H123,"0")+IFERROR(V124/H124,"0")</f>
        <v>37</v>
      </c>
      <c r="W125" s="67">
        <f>IFERROR(IF(W121="",0,W121),"0")+IFERROR(IF(W122="",0,W122),"0")+IFERROR(IF(W123="",0,W123),"0")+IFERROR(IF(W124="",0,W124),"0")</f>
        <v>0.46346999999999999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163</v>
      </c>
      <c r="V126" s="67">
        <f>IFERROR(SUM(V121:V124),"0")</f>
        <v>170.10000000000002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370</v>
      </c>
      <c r="V206" s="66">
        <f t="shared" si="11"/>
        <v>374.4</v>
      </c>
      <c r="W206" s="37">
        <f>IFERROR(IF(V206=0,"",ROUNDUP(V206/H206,0)*0.02175),"")</f>
        <v>1.044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47.435897435897438</v>
      </c>
      <c r="V211" s="67">
        <f>IFERROR(V205/H205,"0")+IFERROR(V206/H206,"0")+IFERROR(V207/H207,"0")+IFERROR(V208/H208,"0")+IFERROR(V209/H209,"0")+IFERROR(V210/H210,"0")</f>
        <v>48</v>
      </c>
      <c r="W211" s="67">
        <f>IFERROR(IF(W205="",0,W205),"0")+IFERROR(IF(W206="",0,W206),"0")+IFERROR(IF(W207="",0,W207),"0")+IFERROR(IF(W208="",0,W208),"0")+IFERROR(IF(W209="",0,W209),"0")+IFERROR(IF(W210="",0,W210),"0")</f>
        <v>1.044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370</v>
      </c>
      <c r="V212" s="67">
        <f>IFERROR(SUM(V205:V210),"0")</f>
        <v>374.4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1600</v>
      </c>
      <c r="V269" s="66">
        <f t="shared" ref="V269:V276" si="13">IFERROR(IF(U269="",0,CEILING((U269/$H269),1)*$H269),"")</f>
        <v>1605</v>
      </c>
      <c r="W269" s="37">
        <f>IFERROR(IF(V269=0,"",ROUNDUP(V269/H269,0)*0.02175),"")</f>
        <v>2.3272499999999998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1350</v>
      </c>
      <c r="V272" s="66">
        <f t="shared" si="13"/>
        <v>1350</v>
      </c>
      <c r="W272" s="37">
        <f>IFERROR(IF(V272=0,"",ROUNDUP(V272/H272,0)*0.02175),"")</f>
        <v>1.9574999999999998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1400</v>
      </c>
      <c r="V274" s="66">
        <f t="shared" si="13"/>
        <v>1410</v>
      </c>
      <c r="W274" s="37">
        <f>IFERROR(IF(V274=0,"",ROUNDUP(V274/H274,0)*0.02175),"")</f>
        <v>2.0444999999999998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290</v>
      </c>
      <c r="V277" s="67">
        <f>IFERROR(V269/H269,"0")+IFERROR(V270/H270,"0")+IFERROR(V271/H271,"0")+IFERROR(V272/H272,"0")+IFERROR(V273/H273,"0")+IFERROR(V274/H274,"0")+IFERROR(V275/H275,"0")+IFERROR(V276/H276,"0")</f>
        <v>291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6.32925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4350</v>
      </c>
      <c r="V278" s="67">
        <f>IFERROR(SUM(V269:V276),"0")</f>
        <v>4365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1400</v>
      </c>
      <c r="V280" s="66">
        <f>IFERROR(IF(U280="",0,CEILING((U280/$H280),1)*$H280),"")</f>
        <v>1410</v>
      </c>
      <c r="W280" s="37">
        <f>IFERROR(IF(V280=0,"",ROUNDUP(V280/H280,0)*0.02175),"")</f>
        <v>2.0444999999999998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93.333333333333329</v>
      </c>
      <c r="V282" s="67">
        <f>IFERROR(V280/H280,"0")+IFERROR(V281/H281,"0")</f>
        <v>94</v>
      </c>
      <c r="W282" s="67">
        <f>IFERROR(IF(W280="",0,W280),"0")+IFERROR(IF(W281="",0,W281),"0")</f>
        <v>2.0444999999999998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1400</v>
      </c>
      <c r="V283" s="67">
        <f>IFERROR(SUM(V280:V281),"0")</f>
        <v>1410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125</v>
      </c>
      <c r="V290" s="66">
        <f>IFERROR(IF(U290="",0,CEILING((U290/$H290),1)*$H290),"")</f>
        <v>132.6</v>
      </c>
      <c r="W290" s="37">
        <f>IFERROR(IF(V290=0,"",ROUNDUP(V290/H290,0)*0.02175),"")</f>
        <v>0.36974999999999997</v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16.025641025641026</v>
      </c>
      <c r="V291" s="67">
        <f>IFERROR(V290/H290,"0")</f>
        <v>17</v>
      </c>
      <c r="W291" s="67">
        <f>IFERROR(IF(W290="",0,W290),"0")</f>
        <v>0.36974999999999997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125</v>
      </c>
      <c r="V292" s="67">
        <f>IFERROR(SUM(V290:V290),"0")</f>
        <v>132.6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370</v>
      </c>
      <c r="V294" s="66">
        <f>IFERROR(IF(U294="",0,CEILING((U294/$H294),1)*$H294),"")</f>
        <v>374.4</v>
      </c>
      <c r="W294" s="37">
        <f>IFERROR(IF(V294=0,"",ROUNDUP(V294/H294,0)*0.02175),"")</f>
        <v>1.044</v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47.435897435897438</v>
      </c>
      <c r="V295" s="67">
        <f>IFERROR(V294/H294,"0")</f>
        <v>48</v>
      </c>
      <c r="W295" s="67">
        <f>IFERROR(IF(W294="",0,W294),"0")</f>
        <v>1.044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370</v>
      </c>
      <c r="V296" s="67">
        <f>IFERROR(SUM(V294:V294),"0")</f>
        <v>374.4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520</v>
      </c>
      <c r="V313" s="66">
        <f>IFERROR(IF(U313="",0,CEILING((U313/$H313),1)*$H313),"")</f>
        <v>522.6</v>
      </c>
      <c r="W313" s="37">
        <f>IFERROR(IF(V313=0,"",ROUNDUP(V313/H313,0)*0.02175),"")</f>
        <v>1.4572499999999999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66.666666666666671</v>
      </c>
      <c r="V315" s="67">
        <f>IFERROR(V311/H311,"0")+IFERROR(V312/H312,"0")+IFERROR(V313/H313,"0")+IFERROR(V314/H314,"0")</f>
        <v>67</v>
      </c>
      <c r="W315" s="67">
        <f>IFERROR(IF(W311="",0,W311),"0")+IFERROR(IF(W312="",0,W312),"0")+IFERROR(IF(W313="",0,W313),"0")+IFERROR(IF(W314="",0,W314),"0")</f>
        <v>1.4572499999999999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520</v>
      </c>
      <c r="V316" s="67">
        <f>IFERROR(SUM(V311:V314),"0")</f>
        <v>522.6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145</v>
      </c>
      <c r="V332" s="66">
        <f t="shared" si="14"/>
        <v>147</v>
      </c>
      <c r="W332" s="37">
        <f>IFERROR(IF(V332=0,"",ROUNDUP(V332/H332,0)*0.00753),"")</f>
        <v>0.26355000000000001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34.523809523809526</v>
      </c>
      <c r="V337" s="67">
        <f>IFERROR(V330/H330,"0")+IFERROR(V331/H331,"0")+IFERROR(V332/H332,"0")+IFERROR(V333/H333,"0")+IFERROR(V334/H334,"0")+IFERROR(V335/H335,"0")+IFERROR(V336/H336,"0")</f>
        <v>35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0.26355000000000001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145</v>
      </c>
      <c r="V338" s="67">
        <f>IFERROR(SUM(V330:V336),"0")</f>
        <v>147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310</v>
      </c>
      <c r="V357" s="66">
        <f>IFERROR(IF(U357="",0,CEILING((U357/$H357),1)*$H357),"")</f>
        <v>310.8</v>
      </c>
      <c r="W357" s="37">
        <f>IFERROR(IF(V357=0,"",ROUNDUP(V357/H357,0)*0.00753),"")</f>
        <v>0.55722000000000005</v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73.80952380952381</v>
      </c>
      <c r="V362" s="67">
        <f>IFERROR(V357/H357,"0")+IFERROR(V358/H358,"0")+IFERROR(V359/H359,"0")+IFERROR(V360/H360,"0")+IFERROR(V361/H361,"0")</f>
        <v>74</v>
      </c>
      <c r="W362" s="67">
        <f>IFERROR(IF(W357="",0,W357),"0")+IFERROR(IF(W358="",0,W358),"0")+IFERROR(IF(W359="",0,W359),"0")+IFERROR(IF(W360="",0,W360),"0")+IFERROR(IF(W361="",0,W361),"0")</f>
        <v>0.55722000000000005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310</v>
      </c>
      <c r="V363" s="67">
        <f>IFERROR(SUM(V357:V361),"0")</f>
        <v>310.8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130</v>
      </c>
      <c r="V369" s="66">
        <f t="shared" si="15"/>
        <v>132</v>
      </c>
      <c r="W369" s="37">
        <f>IFERROR(IF(V369=0,"",ROUNDUP(V369/H369,0)*0.01196),"")</f>
        <v>0.29899999999999999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170</v>
      </c>
      <c r="V371" s="66">
        <f t="shared" si="15"/>
        <v>174.24</v>
      </c>
      <c r="W371" s="37">
        <f>IFERROR(IF(V371=0,"",ROUNDUP(V371/H371,0)*0.01196),"")</f>
        <v>0.39468000000000003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56.818181818181813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58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0.69368000000000007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300</v>
      </c>
      <c r="V378" s="67">
        <f>IFERROR(SUM(V367:V376),"0")</f>
        <v>306.24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470</v>
      </c>
      <c r="V388" s="66">
        <f t="shared" si="16"/>
        <v>475.20000000000005</v>
      </c>
      <c r="W388" s="37">
        <f>IFERROR(IF(V388=0,"",ROUNDUP(V388/H388,0)*0.01196),"")</f>
        <v>1.0764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100</v>
      </c>
      <c r="V389" s="66">
        <f t="shared" si="16"/>
        <v>100.32000000000001</v>
      </c>
      <c r="W389" s="37">
        <f>IFERROR(IF(V389=0,"",ROUNDUP(V389/H389,0)*0.01196),"")</f>
        <v>0.22724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107.95454545454545</v>
      </c>
      <c r="V391" s="67">
        <f>IFERROR(V385/H385,"0")+IFERROR(V386/H386,"0")+IFERROR(V387/H387,"0")+IFERROR(V388/H388,"0")+IFERROR(V389/H389,"0")+IFERROR(V390/H390,"0")</f>
        <v>109</v>
      </c>
      <c r="W391" s="67">
        <f>IFERROR(IF(W385="",0,W385),"0")+IFERROR(IF(W386="",0,W386),"0")+IFERROR(IF(W387="",0,W387),"0")+IFERROR(IF(W388="",0,W388),"0")+IFERROR(IF(W389="",0,W389),"0")+IFERROR(IF(W390="",0,W390),"0")</f>
        <v>1.3036400000000001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570</v>
      </c>
      <c r="V392" s="67">
        <f>IFERROR(SUM(V385:V390),"0")</f>
        <v>575.5200000000001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200</v>
      </c>
      <c r="V416" s="66">
        <f>IFERROR(IF(U416="",0,CEILING((U416/$H416),1)*$H416),"")</f>
        <v>202.79999999999998</v>
      </c>
      <c r="W416" s="37">
        <f>IFERROR(IF(V416=0,"",ROUNDUP(V416/H416,0)*0.02175),"")</f>
        <v>0.5655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25.641025641025642</v>
      </c>
      <c r="V419" s="67">
        <f>IFERROR(V416/H416,"0")+IFERROR(V417/H417,"0")+IFERROR(V418/H418,"0")</f>
        <v>26</v>
      </c>
      <c r="W419" s="67">
        <f>IFERROR(IF(W416="",0,W416),"0")+IFERROR(IF(W417="",0,W417),"0")+IFERROR(IF(W418="",0,W418),"0")</f>
        <v>0.5655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200</v>
      </c>
      <c r="V420" s="67">
        <f>IFERROR(SUM(V416:V418),"0")</f>
        <v>202.79999999999998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9003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9077.76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9411.6114296814321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9490.6880000000001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15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9786.6114296814321</v>
      </c>
      <c r="V424" s="67">
        <f>GrossWeightTotalR+PalletQtyTotalR*25</f>
        <v>9865.6880000000001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917.54575671242333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927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16.636060000000004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186.29999999999998</v>
      </c>
      <c r="F431" s="47">
        <f>IFERROR(V121*1,"0")+IFERROR(V122*1,"0")+IFERROR(V123*1,"0")+IFERROR(V124*1,"0")</f>
        <v>170.10000000000002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374.4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6282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522.6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147</v>
      </c>
      <c r="N431" s="47">
        <f>IFERROR(V352*1,"0")+IFERROR(V353*1,"0")+IFERROR(V357*1,"0")+IFERROR(V358*1,"0")+IFERROR(V359*1,"0")+IFERROR(V360*1,"0")+IFERROR(V361*1,"0")</f>
        <v>310.8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881.7600000000001</v>
      </c>
      <c r="P431" s="47">
        <f>IFERROR(V401*1,"0")+IFERROR(V402*1,"0")+IFERROR(V406*1,"0")+IFERROR(V407*1,"0")+IFERROR(V411*1,"0")+IFERROR(V412*1,"0")+IFERROR(V416*1,"0")+IFERROR(V417*1,"0")+IFERROR(V418*1,"0")</f>
        <v>202.79999999999998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2023-07-13T11:34:38Z</dcterms:modified>
</cp:coreProperties>
</file>