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V396" i="1"/>
  <c r="U396" i="1"/>
  <c r="W395" i="1"/>
  <c r="V395" i="1"/>
  <c r="W394" i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W387" i="1"/>
  <c r="V387" i="1"/>
  <c r="W386" i="1"/>
  <c r="V386" i="1"/>
  <c r="W385" i="1"/>
  <c r="W391" i="1" s="1"/>
  <c r="V385" i="1"/>
  <c r="U383" i="1"/>
  <c r="U382" i="1"/>
  <c r="V381" i="1"/>
  <c r="W381" i="1" s="1"/>
  <c r="V380" i="1"/>
  <c r="U378" i="1"/>
  <c r="U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M371" i="1"/>
  <c r="V370" i="1"/>
  <c r="W370" i="1" s="1"/>
  <c r="V369" i="1"/>
  <c r="W369" i="1" s="1"/>
  <c r="M369" i="1"/>
  <c r="W368" i="1"/>
  <c r="V368" i="1"/>
  <c r="V378" i="1" s="1"/>
  <c r="W367" i="1"/>
  <c r="V367" i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V354" i="1"/>
  <c r="U354" i="1"/>
  <c r="W353" i="1"/>
  <c r="V353" i="1"/>
  <c r="W352" i="1"/>
  <c r="V352" i="1"/>
  <c r="U349" i="1"/>
  <c r="U348" i="1"/>
  <c r="V347" i="1"/>
  <c r="U345" i="1"/>
  <c r="U344" i="1"/>
  <c r="W343" i="1"/>
  <c r="V343" i="1"/>
  <c r="M343" i="1"/>
  <c r="V342" i="1"/>
  <c r="W342" i="1" s="1"/>
  <c r="V341" i="1"/>
  <c r="W341" i="1" s="1"/>
  <c r="V340" i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V338" i="1" s="1"/>
  <c r="W330" i="1"/>
  <c r="V330" i="1"/>
  <c r="U328" i="1"/>
  <c r="U327" i="1"/>
  <c r="V326" i="1"/>
  <c r="W326" i="1" s="1"/>
  <c r="V325" i="1"/>
  <c r="U321" i="1"/>
  <c r="V320" i="1"/>
  <c r="U320" i="1"/>
  <c r="W319" i="1"/>
  <c r="V319" i="1"/>
  <c r="W318" i="1"/>
  <c r="V318" i="1"/>
  <c r="V321" i="1" s="1"/>
  <c r="U316" i="1"/>
  <c r="U315" i="1"/>
  <c r="V314" i="1"/>
  <c r="W314" i="1" s="1"/>
  <c r="V313" i="1"/>
  <c r="W313" i="1" s="1"/>
  <c r="V312" i="1"/>
  <c r="W312" i="1" s="1"/>
  <c r="V311" i="1"/>
  <c r="U309" i="1"/>
  <c r="V308" i="1"/>
  <c r="U308" i="1"/>
  <c r="W307" i="1"/>
  <c r="V307" i="1"/>
  <c r="W306" i="1"/>
  <c r="W308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V296" i="1"/>
  <c r="U296" i="1"/>
  <c r="V295" i="1"/>
  <c r="U295" i="1"/>
  <c r="W294" i="1"/>
  <c r="W295" i="1" s="1"/>
  <c r="V294" i="1"/>
  <c r="U292" i="1"/>
  <c r="U291" i="1"/>
  <c r="V290" i="1"/>
  <c r="U288" i="1"/>
  <c r="V287" i="1"/>
  <c r="U287" i="1"/>
  <c r="W286" i="1"/>
  <c r="V286" i="1"/>
  <c r="W285" i="1"/>
  <c r="V285" i="1"/>
  <c r="V288" i="1" s="1"/>
  <c r="U283" i="1"/>
  <c r="U282" i="1"/>
  <c r="V281" i="1"/>
  <c r="W281" i="1" s="1"/>
  <c r="V280" i="1"/>
  <c r="U278" i="1"/>
  <c r="V277" i="1"/>
  <c r="U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W277" i="1" s="1"/>
  <c r="V269" i="1"/>
  <c r="V278" i="1" s="1"/>
  <c r="U265" i="1"/>
  <c r="U264" i="1"/>
  <c r="V263" i="1"/>
  <c r="V261" i="1"/>
  <c r="U261" i="1"/>
  <c r="V260" i="1"/>
  <c r="U260" i="1"/>
  <c r="W259" i="1"/>
  <c r="W260" i="1" s="1"/>
  <c r="V259" i="1"/>
  <c r="U257" i="1"/>
  <c r="U256" i="1"/>
  <c r="V255" i="1"/>
  <c r="V257" i="1" s="1"/>
  <c r="M255" i="1"/>
  <c r="U253" i="1"/>
  <c r="U252" i="1"/>
  <c r="V251" i="1"/>
  <c r="W251" i="1" s="1"/>
  <c r="V250" i="1"/>
  <c r="W250" i="1" s="1"/>
  <c r="V249" i="1"/>
  <c r="U247" i="1"/>
  <c r="V246" i="1"/>
  <c r="U246" i="1"/>
  <c r="W245" i="1"/>
  <c r="V245" i="1"/>
  <c r="W244" i="1"/>
  <c r="V244" i="1"/>
  <c r="U241" i="1"/>
  <c r="U240" i="1"/>
  <c r="V239" i="1"/>
  <c r="W239" i="1" s="1"/>
  <c r="V238" i="1"/>
  <c r="I431" i="1" s="1"/>
  <c r="U236" i="1"/>
  <c r="V235" i="1"/>
  <c r="U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V236" i="1" s="1"/>
  <c r="W228" i="1"/>
  <c r="V228" i="1"/>
  <c r="U225" i="1"/>
  <c r="U224" i="1"/>
  <c r="V223" i="1"/>
  <c r="W223" i="1" s="1"/>
  <c r="V222" i="1"/>
  <c r="W222" i="1" s="1"/>
  <c r="V221" i="1"/>
  <c r="W221" i="1" s="1"/>
  <c r="V220" i="1"/>
  <c r="U218" i="1"/>
  <c r="V217" i="1"/>
  <c r="U217" i="1"/>
  <c r="W216" i="1"/>
  <c r="V216" i="1"/>
  <c r="W215" i="1"/>
  <c r="V215" i="1"/>
  <c r="V218" i="1" s="1"/>
  <c r="W214" i="1"/>
  <c r="V214" i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V175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W175" i="1" s="1"/>
  <c r="V159" i="1"/>
  <c r="V176" i="1" s="1"/>
  <c r="U157" i="1"/>
  <c r="U156" i="1"/>
  <c r="V155" i="1"/>
  <c r="U153" i="1"/>
  <c r="V152" i="1"/>
  <c r="U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U134" i="1"/>
  <c r="U133" i="1"/>
  <c r="V132" i="1"/>
  <c r="W132" i="1" s="1"/>
  <c r="V131" i="1"/>
  <c r="W131" i="1" s="1"/>
  <c r="V130" i="1"/>
  <c r="U126" i="1"/>
  <c r="V125" i="1"/>
  <c r="U125" i="1"/>
  <c r="W124" i="1"/>
  <c r="V124" i="1"/>
  <c r="W123" i="1"/>
  <c r="V123" i="1"/>
  <c r="W122" i="1"/>
  <c r="V122" i="1"/>
  <c r="W121" i="1"/>
  <c r="W125" i="1" s="1"/>
  <c r="V121" i="1"/>
  <c r="V126" i="1" s="1"/>
  <c r="U118" i="1"/>
  <c r="U117" i="1"/>
  <c r="V116" i="1"/>
  <c r="W116" i="1" s="1"/>
  <c r="V115" i="1"/>
  <c r="W115" i="1" s="1"/>
  <c r="V114" i="1"/>
  <c r="W114" i="1" s="1"/>
  <c r="V113" i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W87" i="1"/>
  <c r="V87" i="1"/>
  <c r="V86" i="1"/>
  <c r="W86" i="1" s="1"/>
  <c r="W85" i="1"/>
  <c r="V85" i="1"/>
  <c r="V84" i="1"/>
  <c r="W84" i="1" s="1"/>
  <c r="W83" i="1"/>
  <c r="V83" i="1"/>
  <c r="V82" i="1"/>
  <c r="V89" i="1" s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E431" i="1" s="1"/>
  <c r="U60" i="1"/>
  <c r="V59" i="1"/>
  <c r="U59" i="1"/>
  <c r="V58" i="1"/>
  <c r="W58" i="1" s="1"/>
  <c r="W57" i="1"/>
  <c r="V57" i="1"/>
  <c r="V56" i="1"/>
  <c r="D431" i="1" s="1"/>
  <c r="U53" i="1"/>
  <c r="U52" i="1"/>
  <c r="V51" i="1"/>
  <c r="W51" i="1" s="1"/>
  <c r="V50" i="1"/>
  <c r="C431" i="1" s="1"/>
  <c r="U46" i="1"/>
  <c r="V45" i="1"/>
  <c r="U45" i="1"/>
  <c r="V44" i="1"/>
  <c r="V46" i="1" s="1"/>
  <c r="V42" i="1"/>
  <c r="U42" i="1"/>
  <c r="V41" i="1"/>
  <c r="U41" i="1"/>
  <c r="V40" i="1"/>
  <c r="W40" i="1" s="1"/>
  <c r="W41" i="1" s="1"/>
  <c r="U38" i="1"/>
  <c r="U37" i="1"/>
  <c r="W36" i="1"/>
  <c r="V36" i="1"/>
  <c r="V35" i="1"/>
  <c r="V37" i="1" s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V32" i="1" s="1"/>
  <c r="U24" i="1"/>
  <c r="U421" i="1" s="1"/>
  <c r="V23" i="1"/>
  <c r="U23" i="1"/>
  <c r="V22" i="1"/>
  <c r="H10" i="1"/>
  <c r="A9" i="1"/>
  <c r="F10" i="1" s="1"/>
  <c r="D7" i="1"/>
  <c r="N6" i="1"/>
  <c r="M2" i="1"/>
  <c r="H9" i="1" l="1"/>
  <c r="V134" i="1"/>
  <c r="V212" i="1"/>
  <c r="V392" i="1"/>
  <c r="P431" i="1"/>
  <c r="V403" i="1"/>
  <c r="W401" i="1"/>
  <c r="W403" i="1" s="1"/>
  <c r="V33" i="1"/>
  <c r="V53" i="1"/>
  <c r="V80" i="1"/>
  <c r="J9" i="1"/>
  <c r="V423" i="1"/>
  <c r="B431" i="1"/>
  <c r="V422" i="1"/>
  <c r="W26" i="1"/>
  <c r="W32" i="1" s="1"/>
  <c r="V38" i="1"/>
  <c r="W50" i="1"/>
  <c r="W52" i="1" s="1"/>
  <c r="V52" i="1"/>
  <c r="V425" i="1" s="1"/>
  <c r="W63" i="1"/>
  <c r="W79" i="1" s="1"/>
  <c r="V79" i="1"/>
  <c r="V100" i="1"/>
  <c r="W91" i="1"/>
  <c r="W100" i="1" s="1"/>
  <c r="V101" i="1"/>
  <c r="H431" i="1"/>
  <c r="V203" i="1"/>
  <c r="V225" i="1"/>
  <c r="J431" i="1"/>
  <c r="V316" i="1"/>
  <c r="V327" i="1"/>
  <c r="W325" i="1"/>
  <c r="W327" i="1" s="1"/>
  <c r="W347" i="1"/>
  <c r="W348" i="1" s="1"/>
  <c r="V348" i="1"/>
  <c r="V349" i="1"/>
  <c r="W357" i="1"/>
  <c r="W362" i="1" s="1"/>
  <c r="V362" i="1"/>
  <c r="V363" i="1"/>
  <c r="V382" i="1"/>
  <c r="W380" i="1"/>
  <c r="W382" i="1" s="1"/>
  <c r="V404" i="1"/>
  <c r="V413" i="1"/>
  <c r="W411" i="1"/>
  <c r="W413" i="1" s="1"/>
  <c r="V241" i="1"/>
  <c r="W249" i="1"/>
  <c r="W252" i="1" s="1"/>
  <c r="V252" i="1"/>
  <c r="W290" i="1"/>
  <c r="W291" i="1" s="1"/>
  <c r="V291" i="1"/>
  <c r="V292" i="1"/>
  <c r="W337" i="1"/>
  <c r="V345" i="1"/>
  <c r="W340" i="1"/>
  <c r="W344" i="1" s="1"/>
  <c r="A10" i="1"/>
  <c r="W22" i="1"/>
  <c r="W23" i="1" s="1"/>
  <c r="W35" i="1"/>
  <c r="W37" i="1" s="1"/>
  <c r="W44" i="1"/>
  <c r="W45" i="1" s="1"/>
  <c r="W56" i="1"/>
  <c r="W59" i="1" s="1"/>
  <c r="W82" i="1"/>
  <c r="W88" i="1" s="1"/>
  <c r="V88" i="1"/>
  <c r="V118" i="1"/>
  <c r="V133" i="1"/>
  <c r="G431" i="1"/>
  <c r="W130" i="1"/>
  <c r="W133" i="1" s="1"/>
  <c r="W152" i="1"/>
  <c r="W155" i="1"/>
  <c r="W156" i="1" s="1"/>
  <c r="V156" i="1"/>
  <c r="V157" i="1"/>
  <c r="V202" i="1"/>
  <c r="W178" i="1"/>
  <c r="W202" i="1" s="1"/>
  <c r="W217" i="1"/>
  <c r="V224" i="1"/>
  <c r="W220" i="1"/>
  <c r="W224" i="1" s="1"/>
  <c r="W246" i="1"/>
  <c r="V253" i="1"/>
  <c r="W287" i="1"/>
  <c r="V304" i="1"/>
  <c r="V315" i="1"/>
  <c r="W311" i="1"/>
  <c r="W315" i="1" s="1"/>
  <c r="V328" i="1"/>
  <c r="N431" i="1"/>
  <c r="O431" i="1"/>
  <c r="V383" i="1"/>
  <c r="W396" i="1"/>
  <c r="V414" i="1"/>
  <c r="W255" i="1"/>
  <c r="W256" i="1" s="1"/>
  <c r="V256" i="1"/>
  <c r="V283" i="1"/>
  <c r="F9" i="1"/>
  <c r="U425" i="1"/>
  <c r="V24" i="1"/>
  <c r="V60" i="1"/>
  <c r="W110" i="1"/>
  <c r="V117" i="1"/>
  <c r="W113" i="1"/>
  <c r="W117" i="1" s="1"/>
  <c r="V211" i="1"/>
  <c r="W205" i="1"/>
  <c r="W211" i="1" s="1"/>
  <c r="W235" i="1"/>
  <c r="V240" i="1"/>
  <c r="W238" i="1"/>
  <c r="W240" i="1" s="1"/>
  <c r="V264" i="1"/>
  <c r="W263" i="1"/>
  <c r="W264" i="1" s="1"/>
  <c r="V265" i="1"/>
  <c r="V282" i="1"/>
  <c r="W280" i="1"/>
  <c r="W282" i="1" s="1"/>
  <c r="L431" i="1"/>
  <c r="V303" i="1"/>
  <c r="W299" i="1"/>
  <c r="W303" i="1" s="1"/>
  <c r="W320" i="1"/>
  <c r="V344" i="1"/>
  <c r="W354" i="1"/>
  <c r="W377" i="1"/>
  <c r="V377" i="1"/>
  <c r="V391" i="1"/>
  <c r="W408" i="1"/>
  <c r="M431" i="1"/>
  <c r="V153" i="1"/>
  <c r="V247" i="1"/>
  <c r="V355" i="1"/>
  <c r="F431" i="1"/>
  <c r="K431" i="1"/>
  <c r="V421" i="1" l="1"/>
  <c r="W426" i="1"/>
  <c r="V424" i="1"/>
</calcChain>
</file>

<file path=xl/sharedStrings.xml><?xml version="1.0" encoding="utf-8"?>
<sst xmlns="http://schemas.openxmlformats.org/spreadsheetml/2006/main" count="1576" uniqueCount="811">
  <si>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</si>
  <si>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</si>
  <si>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</si>
  <si>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</si>
  <si>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</si>
  <si>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</si>
  <si>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</si>
  <si>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</si>
  <si>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</si>
  <si>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</si>
  <si>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</si>
  <si>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</si>
  <si>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</si>
  <si>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</si>
  <si>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</si>
  <si>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</si>
  <si>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</si>
  <si>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</si>
  <si>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</si>
  <si>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</si>
  <si>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</si>
  <si>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</si>
  <si>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</si>
  <si>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</si>
  <si>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</si>
  <si>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</si>
  <si>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</si>
  <si>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</si>
  <si>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</si>
  <si>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</si>
  <si>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</si>
  <si>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</si>
  <si>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</si>
  <si>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</si>
  <si>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</si>
  <si>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</si>
  <si>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</si>
  <si>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</si>
  <si>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</si>
  <si>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</si>
  <si>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</si>
  <si>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</si>
  <si>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</si>
  <si>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</si>
  <si>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</si>
  <si>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</si>
  <si>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</si>
  <si>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</si>
  <si>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</si>
  <si>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</si>
  <si>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</si>
  <si>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</si>
  <si>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</si>
  <si>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</si>
  <si>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</si>
  <si>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</si>
  <si>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</si>
  <si>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</si>
  <si>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</si>
  <si>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</si>
  <si>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</si>
  <si>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</si>
  <si>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</si>
  <si>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</si>
  <si>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</si>
  <si>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</si>
  <si>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</si>
  <si>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</si>
  <si>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</si>
  <si>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</si>
  <si>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</si>
  <si>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</si>
  <si>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</si>
  <si>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</si>
  <si>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</si>
  <si>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</si>
  <si>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</si>
  <si>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</si>
  <si>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</si>
  <si>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</si>
  <si>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</si>
  <si>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</si>
  <si>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</si>
  <si>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</si>
  <si>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</si>
  <si>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</si>
  <si>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</si>
  <si>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</si>
  <si>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</si>
  <si>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</si>
  <si>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</si>
  <si>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</si>
  <si>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</si>
  <si>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</si>
  <si>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</si>
  <si>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</si>
  <si>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</si>
  <si>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</si>
  <si>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</si>
  <si>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</si>
  <si>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</si>
  <si>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</si>
  <si>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</si>
  <si>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</si>
  <si>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</si>
  <si>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</si>
  <si>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</si>
  <si>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</si>
  <si>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</si>
  <si>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</si>
  <si>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</si>
  <si>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</si>
  <si>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</si>
  <si>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</si>
  <si>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</si>
  <si>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</si>
  <si>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</si>
  <si>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</si>
  <si>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</si>
  <si>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</si>
  <si>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</si>
  <si>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</si>
  <si>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</si>
  <si>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</si>
  <si>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</si>
  <si>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</si>
  <si>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</si>
  <si>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</si>
  <si>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</si>
  <si>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</si>
  <si>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</si>
  <si>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</si>
  <si>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</si>
  <si>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</si>
  <si>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</si>
  <si>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</si>
  <si>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</si>
  <si>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</si>
  <si>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</si>
  <si>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</si>
  <si>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</si>
  <si>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</si>
  <si>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</si>
  <si>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</si>
  <si>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</si>
  <si>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</si>
  <si>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</si>
  <si>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</si>
  <si>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</si>
  <si>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</si>
  <si>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</si>
  <si>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</si>
  <si>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</si>
  <si>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</si>
  <si>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</si>
  <si>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</si>
  <si>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</si>
  <si>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</si>
  <si>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</si>
  <si>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</si>
  <si>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</si>
  <si>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</si>
  <si>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</si>
  <si>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</si>
  <si>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</si>
  <si>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</si>
  <si>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</si>
  <si>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</si>
  <si>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</si>
  <si>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</si>
  <si>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</si>
  <si>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</si>
  <si>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</si>
  <si>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</si>
  <si>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</si>
  <si>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</si>
  <si>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</si>
  <si>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</si>
  <si>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</si>
  <si>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</si>
  <si>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</si>
  <si>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</si>
  <si>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</si>
  <si>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</si>
  <si>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</si>
  <si>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</si>
  <si>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</si>
  <si>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</si>
  <si>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</si>
  <si>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</si>
  <si>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</si>
  <si>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</si>
  <si>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</si>
  <si>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</si>
  <si>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</si>
  <si>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</si>
  <si>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</si>
  <si>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</si>
  <si>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</si>
  <si>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</si>
  <si>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</si>
  <si>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</si>
  <si>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</si>
  <si>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</si>
  <si>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</si>
  <si>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</si>
  <si>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</si>
  <si>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</si>
  <si>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</si>
  <si>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</si>
  <si>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</si>
  <si>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</si>
  <si>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</si>
  <si>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</si>
  <si>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</si>
  <si>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</si>
  <si>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</si>
  <si>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</si>
  <si>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</si>
  <si>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</si>
  <si>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</si>
  <si>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</si>
  <si>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</si>
  <si>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</si>
  <si>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</si>
  <si>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</si>
  <si>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</si>
  <si>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</si>
  <si>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</si>
  <si>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</si>
  <si>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</si>
  <si>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</si>
  <si>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</si>
  <si>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</si>
  <si>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</si>
  <si>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</si>
  <si>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</si>
  <si>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</si>
  <si>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</si>
  <si>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</si>
  <si>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</si>
  <si>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</si>
  <si>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</si>
  <si>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</si>
  <si>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</si>
  <si>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</si>
  <si>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</si>
  <si>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</si>
  <si>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</si>
  <si>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</si>
  <si>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</si>
  <si>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</si>
  <si>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</si>
  <si>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</si>
  <si>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</si>
  <si>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</si>
  <si>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</si>
  <si>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</si>
  <si>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</si>
  <si>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</si>
  <si>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</si>
  <si>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</si>
  <si>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</si>
  <si>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</si>
  <si>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</si>
  <si>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</si>
  <si>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</si>
  <si>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</si>
  <si>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</si>
  <si>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</si>
  <si>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</si>
  <si>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</si>
  <si>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</si>
  <si>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</si>
  <si>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</si>
  <si>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</si>
  <si>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</si>
  <si>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</si>
  <si>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</si>
  <si>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</si>
  <si>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</si>
  <si>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</si>
  <si>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</si>
  <si>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</si>
  <si>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</si>
  <si>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</si>
  <si>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</si>
  <si>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</si>
  <si>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</si>
  <si>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</si>
  <si>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</si>
  <si>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</si>
  <si>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</si>
  <si>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</si>
  <si>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</si>
  <si>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</si>
  <si>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</si>
  <si>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</si>
  <si>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</si>
  <si>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</si>
  <si>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</si>
  <si>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</si>
  <si>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</si>
  <si>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</si>
  <si>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</si>
  <si>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</si>
  <si>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</si>
  <si>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</si>
  <si>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</si>
  <si>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</si>
  <si>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</si>
  <si>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</si>
  <si>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</si>
  <si>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</si>
  <si>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</si>
  <si>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</si>
  <si>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</si>
  <si>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</si>
  <si>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</si>
  <si>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</si>
  <si>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</si>
  <si>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</si>
  <si>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</si>
  <si>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</si>
  <si>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</si>
  <si>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</si>
  <si>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</si>
  <si>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</si>
  <si>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</si>
  <si>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</si>
  <si>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</si>
  <si>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</si>
  <si>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</si>
  <si>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</si>
  <si>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</si>
  <si>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</si>
  <si>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</si>
  <si>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</si>
  <si>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</si>
  <si>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</si>
  <si>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</si>
  <si>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</si>
  <si>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</si>
  <si>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</si>
  <si>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</si>
  <si>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</si>
  <si>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</si>
  <si>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</si>
  <si>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</si>
  <si>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</si>
  <si>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</si>
  <si>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</si>
  <si>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</si>
  <si>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</si>
  <si>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</si>
  <si>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</si>
  <si>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</si>
  <si>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</si>
  <si>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</si>
  <si>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</si>
  <si>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</si>
  <si>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</si>
  <si>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</si>
  <si>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</si>
  <si>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</si>
  <si>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</si>
  <si>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</si>
  <si>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</si>
  <si>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</si>
  <si>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</si>
  <si>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</si>
  <si>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</si>
  <si>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</si>
  <si>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</si>
  <si>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</si>
  <si>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</si>
  <si>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</si>
  <si>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</si>
  <si>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</si>
  <si>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</si>
  <si>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</si>
  <si>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</si>
  <si>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</si>
  <si>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</si>
  <si>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</si>
  <si>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</si>
  <si>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</si>
  <si>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</si>
  <si>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</si>
  <si>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</si>
  <si>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</si>
  <si>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</si>
  <si>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</si>
  <si>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</si>
  <si>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</si>
  <si>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</si>
  <si>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</si>
  <si>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</si>
  <si>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</si>
  <si>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</si>
  <si>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</si>
  <si>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</si>
  <si>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</si>
  <si>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</si>
  <si>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</si>
  <si>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</si>
  <si>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</si>
  <si>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</si>
  <si>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</si>
  <si>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</si>
  <si>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</si>
  <si>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</si>
  <si>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</si>
  <si>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</si>
  <si>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</si>
  <si>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</si>
  <si>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</si>
  <si>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</si>
  <si>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</si>
  <si>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</si>
  <si>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</si>
  <si>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</si>
  <si>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</si>
  <si>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</si>
  <si>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</si>
  <si>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</si>
  <si>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</si>
  <si>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</si>
  <si>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</si>
  <si>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</si>
  <si>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</si>
  <si>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</si>
  <si>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</si>
  <si>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</si>
  <si>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</si>
  <si>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</si>
  <si>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</si>
  <si>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</si>
  <si>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</si>
  <si>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</si>
  <si>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</si>
  <si>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</si>
  <si>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</si>
  <si>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</si>
  <si>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</si>
  <si>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</si>
  <si>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</si>
  <si>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</si>
  <si>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</si>
  <si>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</si>
  <si>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</si>
  <si>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</si>
  <si>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</si>
  <si>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</si>
  <si>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</si>
  <si>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</si>
  <si>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</si>
  <si>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</si>
  <si>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</si>
  <si>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</si>
  <si>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</si>
  <si>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</si>
  <si>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</si>
  <si>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</si>
  <si>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</si>
  <si>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</si>
  <si>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</si>
  <si>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</si>
  <si>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</si>
  <si>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</si>
  <si>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</si>
  <si>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</si>
  <si>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</si>
  <si>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</si>
  <si>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</si>
  <si>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</si>
  <si>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</si>
  <si>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</si>
  <si>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</si>
  <si>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</si>
  <si>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</si>
  <si>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</si>
  <si>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</si>
  <si>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</si>
  <si>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</si>
  <si>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</si>
  <si>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</si>
  <si>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</si>
  <si>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</si>
  <si>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</si>
  <si>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</si>
  <si>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</si>
  <si>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</si>
  <si>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</si>
  <si>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</si>
  <si>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</si>
  <si>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</si>
  <si>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</si>
  <si>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</si>
  <si>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</si>
  <si>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</si>
  <si>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</si>
  <si>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</si>
  <si>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</si>
  <si>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</si>
  <si>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</si>
  <si>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</si>
  <si>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</si>
  <si>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</si>
  <si>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</si>
  <si>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</si>
  <si>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</si>
  <si>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</si>
  <si>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</si>
  <si>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</si>
  <si>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</si>
  <si>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</si>
  <si>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</si>
  <si>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</si>
  <si>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</si>
  <si>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</si>
  <si>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</si>
  <si>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</si>
  <si>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</si>
  <si>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</si>
  <si>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</si>
  <si>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</si>
  <si>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</si>
  <si>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</si>
  <si>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</si>
  <si>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</si>
  <si>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</si>
  <si>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</si>
  <si>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</si>
  <si>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</si>
  <si>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</si>
  <si>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</si>
  <si>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</si>
  <si>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</si>
  <si>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</si>
  <si>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</si>
  <si>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</si>
  <si>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</si>
  <si>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</si>
  <si>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</si>
  <si>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</si>
  <si>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</si>
  <si>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</si>
  <si>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</si>
  <si>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</si>
  <si>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</si>
  <si>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</si>
  <si>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</si>
  <si>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</si>
  <si>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</si>
  <si>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</si>
  <si>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</si>
  <si>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</si>
  <si>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</si>
  <si>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</si>
  <si>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</si>
  <si>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</si>
  <si>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</si>
  <si>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</si>
  <si>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</si>
  <si>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</si>
  <si>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</si>
  <si>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</si>
  <si>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</si>
  <si>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</si>
  <si>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</si>
  <si>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</si>
  <si>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</si>
  <si>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</si>
  <si>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</si>
  <si>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</si>
  <si>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</si>
  <si>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</si>
  <si>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</si>
  <si>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</si>
  <si>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</si>
  <si>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</si>
  <si>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</si>
  <si>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</si>
  <si>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</si>
  <si>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</si>
  <si>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</si>
  <si>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</si>
  <si>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</si>
  <si>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</si>
  <si>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</si>
  <si>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</si>
  <si>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</si>
  <si>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</si>
  <si>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</si>
  <si>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</si>
  <si>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</si>
  <si>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</si>
  <si>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</si>
  <si>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</si>
  <si>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</si>
  <si>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</si>
  <si>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</si>
  <si>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</si>
  <si>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</si>
  <si>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</si>
  <si>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</si>
  <si>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</si>
  <si>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</si>
  <si>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</si>
  <si>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</si>
  <si>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</si>
  <si>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</si>
  <si>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</si>
  <si>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</si>
  <si>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</si>
  <si>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</si>
  <si>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</si>
  <si>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</si>
  <si>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</si>
  <si>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</si>
  <si>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</si>
  <si>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</si>
  <si>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</si>
  <si>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</si>
  <si>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</si>
  <si>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</si>
  <si>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</si>
  <si>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</si>
  <si>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</si>
  <si>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</si>
  <si>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</si>
  <si>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</si>
  <si>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</si>
  <si>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</si>
  <si>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</si>
  <si>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</si>
  <si>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</si>
  <si>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</si>
  <si>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</si>
  <si>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</si>
  <si>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</si>
  <si>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</si>
  <si>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</si>
  <si>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</si>
  <si>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</si>
  <si>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</si>
  <si>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</si>
  <si>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</si>
  <si>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</si>
  <si>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</si>
  <si>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</si>
  <si>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</si>
  <si>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</si>
  <si>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</si>
  <si>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</si>
  <si>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</si>
  <si>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</si>
  <si>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</si>
  <si>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</si>
  <si>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</si>
  <si>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</si>
  <si>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</si>
  <si>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</si>
  <si>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</si>
  <si>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</si>
  <si>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</si>
  <si>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</si>
  <si>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</si>
  <si>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</si>
  <si>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</si>
  <si>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</si>
  <si>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</si>
  <si>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</si>
  <si>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</si>
  <si>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</si>
  <si>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</si>
  <si>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</si>
  <si>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</si>
  <si>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</si>
  <si>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</si>
  <si>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</si>
  <si>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</si>
  <si>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</si>
  <si>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</si>
  <si>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</si>
  <si>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</si>
  <si>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</si>
  <si>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</si>
  <si>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</si>
  <si>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</si>
  <si>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</si>
  <si>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</si>
  <si>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</si>
  <si>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</si>
  <si>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</si>
  <si>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</si>
  <si>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</si>
  <si>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</si>
  <si>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</si>
  <si>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</si>
  <si>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</si>
  <si>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</si>
  <si>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</si>
  <si>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</si>
  <si>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</si>
  <si>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</si>
  <si>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</si>
  <si>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</si>
  <si>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</si>
  <si>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</si>
  <si>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</si>
  <si>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</si>
  <si>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</si>
  <si>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</si>
  <si>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</si>
  <si>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</si>
  <si>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</si>
  <si>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</si>
  <si>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</si>
  <si>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</si>
  <si>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</si>
  <si>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</si>
  <si>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</si>
  <si>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</si>
  <si>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</si>
  <si>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</si>
  <si>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</si>
  <si>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</si>
  <si>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</si>
  <si>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</si>
  <si>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</si>
  <si>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</si>
  <si>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</si>
  <si>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</si>
  <si>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</si>
  <si>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</si>
  <si>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</si>
  <si>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</si>
  <si>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</si>
  <si>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</si>
  <si>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</si>
  <si>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</si>
  <si>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</si>
  <si>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</si>
  <si>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</si>
  <si>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</si>
  <si>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</si>
  <si>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</si>
  <si>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</si>
  <si>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</si>
  <si>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</si>
  <si>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</si>
  <si>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</si>
  <si>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</si>
  <si>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</si>
  <si>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</si>
  <si>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</si>
  <si>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</si>
  <si>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</si>
  <si>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</si>
  <si>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</si>
  <si>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</si>
  <si>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</si>
  <si>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</si>
  <si>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</si>
  <si>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</si>
  <si>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</si>
  <si>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</si>
  <si>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</si>
  <si>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</si>
  <si>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</si>
  <si>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</si>
  <si>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</si>
  <si>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</si>
  <si>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</si>
  <si>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</si>
  <si>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</si>
  <si>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</si>
  <si>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</si>
  <si>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</si>
  <si>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</si>
  <si>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</si>
  <si>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</si>
  <si>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</si>
  <si>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</si>
  <si>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</si>
  <si>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</si>
  <si>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</si>
  <si>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</si>
  <si>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</si>
  <si>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</si>
  <si>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</si>
  <si>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</si>
  <si>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</si>
  <si>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</si>
  <si>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</si>
  <si>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</si>
  <si>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</si>
  <si>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</si>
  <si>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</si>
  <si>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</si>
  <si>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</si>
  <si>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</si>
  <si>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</si>
  <si>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</si>
  <si>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</si>
  <si>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</si>
  <si>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</si>
  <si>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</si>
  <si>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-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</si>
</sst>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 t="s">
        <v>810</v>
      </c>
      <c r="I5" s="379"/>
      <c r="J5" s="379"/>
      <c r="K5" s="377"/>
      <c r="M5" s="25" t="s">
        <v>10</v>
      </c>
      <c r="N5" s="372">
        <v>45122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776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Суббота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4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0.5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0</v>
      </c>
      <c r="V110" s="67">
        <f>IFERROR(V103/H103,"0")+IFERROR(V104/H104,"0")+IFERROR(V105/H105,"0")+IFERROR(V106/H106,"0")+IFERROR(V107/H107,"0")+IFERROR(V108/H108,"0")+IFERROR(V109/H109,"0")</f>
        <v>0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0</v>
      </c>
      <c r="V111" s="67">
        <f>IFERROR(SUM(V103:V109),"0")</f>
        <v>0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0</v>
      </c>
      <c r="V125" s="67">
        <f>IFERROR(V121/H121,"0")+IFERROR(V122/H122,"0")+IFERROR(V123/H123,"0")+IFERROR(V124/H124,"0")</f>
        <v>0</v>
      </c>
      <c r="W125" s="67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0</v>
      </c>
      <c r="V126" s="67">
        <f>IFERROR(SUM(V121:V124),"0")</f>
        <v>0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0</v>
      </c>
      <c r="V176" s="67">
        <f>IFERROR(SUM(V159:V174),"0")</f>
        <v>0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0</v>
      </c>
      <c r="V203" s="67">
        <f>IFERROR(SUM(V178:V201),"0")</f>
        <v>0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0</v>
      </c>
      <c r="V205" s="66">
        <f t="shared" ref="V205:V210" si="11">IFERROR(IF(U205="",0,CEILING((U205/$H205),1)*$H205),"")</f>
        <v>0</v>
      </c>
      <c r="W205" s="37" t="str">
        <f>IFERROR(IF(V205=0,"",ROUNDUP(V205/H205,0)*0.02175),"")</f>
        <v/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0</v>
      </c>
      <c r="V211" s="67">
        <f>IFERROR(V205/H205,"0")+IFERROR(V206/H206,"0")+IFERROR(V207/H207,"0")+IFERROR(V208/H208,"0")+IFERROR(V209/H209,"0")+IFERROR(V210/H210,"0")</f>
        <v>0</v>
      </c>
      <c r="W211" s="67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0</v>
      </c>
      <c r="V212" s="67">
        <f>IFERROR(SUM(V205:V210),"0")</f>
        <v>0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2000</v>
      </c>
      <c r="V269" s="66">
        <f t="shared" ref="V269:V276" si="13">IFERROR(IF(U269="",0,CEILING((U269/$H269),1)*$H269),"")</f>
        <v>2010</v>
      </c>
      <c r="W269" s="37">
        <f>IFERROR(IF(V269=0,"",ROUNDUP(V269/H269,0)*0.02175),"")</f>
        <v>2.9144999999999999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0</v>
      </c>
      <c r="V272" s="66">
        <f t="shared" si="13"/>
        <v>0</v>
      </c>
      <c r="W272" s="37" t="str">
        <f>IFERROR(IF(V272=0,"",ROUNDUP(V272/H272,0)*0.02175),"")</f>
        <v/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0</v>
      </c>
      <c r="V274" s="66">
        <f t="shared" si="13"/>
        <v>0</v>
      </c>
      <c r="W274" s="37" t="str">
        <f>IFERROR(IF(V274=0,"",ROUNDUP(V274/H274,0)*0.02175),"")</f>
        <v/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133.33333333333334</v>
      </c>
      <c r="V277" s="67">
        <f>IFERROR(V269/H269,"0")+IFERROR(V270/H270,"0")+IFERROR(V271/H271,"0")+IFERROR(V272/H272,"0")+IFERROR(V273/H273,"0")+IFERROR(V274/H274,"0")+IFERROR(V275/H275,"0")+IFERROR(V276/H276,"0")</f>
        <v>134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2.9144999999999999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2000</v>
      </c>
      <c r="V278" s="67">
        <f>IFERROR(SUM(V269:V276),"0")</f>
        <v>2010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0</v>
      </c>
      <c r="V280" s="6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0</v>
      </c>
      <c r="V282" s="67">
        <f>IFERROR(V280/H280,"0")+IFERROR(V281/H281,"0")</f>
        <v>0</v>
      </c>
      <c r="W282" s="67">
        <f>IFERROR(IF(W280="",0,W280),"0")+IFERROR(IF(W281="",0,W281),"0")</f>
        <v>0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0</v>
      </c>
      <c r="V283" s="67">
        <f>IFERROR(SUM(V280:V281),"0")</f>
        <v>0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0</v>
      </c>
      <c r="V332" s="66">
        <f t="shared" si="14"/>
        <v>0</v>
      </c>
      <c r="W332" s="37" t="str">
        <f>IFERROR(IF(V332=0,"",ROUNDUP(V332/H332,0)*0.00753),"")</f>
        <v/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0</v>
      </c>
      <c r="V337" s="67">
        <f>IFERROR(V330/H330,"0")+IFERROR(V331/H331,"0")+IFERROR(V332/H332,"0")+IFERROR(V333/H333,"0")+IFERROR(V334/H334,"0")+IFERROR(V335/H335,"0")+IFERROR(V336/H336,"0")</f>
        <v>0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0</v>
      </c>
      <c r="V338" s="67">
        <f>IFERROR(SUM(V330:V336),"0")</f>
        <v>0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0</v>
      </c>
      <c r="V369" s="66">
        <f t="shared" si="15"/>
        <v>0</v>
      </c>
      <c r="W369" s="37" t="str">
        <f>IFERROR(IF(V369=0,"",ROUNDUP(V369/H369,0)*0.01196),"")</f>
        <v/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0</v>
      </c>
      <c r="V371" s="66">
        <f t="shared" si="15"/>
        <v>0</v>
      </c>
      <c r="W371" s="37" t="str">
        <f>IFERROR(IF(V371=0,"",ROUNDUP(V371/H371,0)*0.01196),"")</f>
        <v/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0</v>
      </c>
      <c r="V378" s="67">
        <f>IFERROR(SUM(V367:V376),"0")</f>
        <v>0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0</v>
      </c>
      <c r="V388" s="66">
        <f t="shared" si="16"/>
        <v>0</v>
      </c>
      <c r="W388" s="37" t="str">
        <f>IFERROR(IF(V388=0,"",ROUNDUP(V388/H388,0)*0.01196),"")</f>
        <v/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0</v>
      </c>
      <c r="V389" s="66">
        <f t="shared" si="16"/>
        <v>0</v>
      </c>
      <c r="W389" s="37" t="str">
        <f>IFERROR(IF(V389=0,"",ROUNDUP(V389/H389,0)*0.01196),"")</f>
        <v/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0</v>
      </c>
      <c r="V391" s="67">
        <f>IFERROR(V385/H385,"0")+IFERROR(V386/H386,"0")+IFERROR(V387/H387,"0")+IFERROR(V388/H388,"0")+IFERROR(V389/H389,"0")+IFERROR(V390/H390,"0")</f>
        <v>0</v>
      </c>
      <c r="W391" s="67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0</v>
      </c>
      <c r="V392" s="67">
        <f>IFERROR(SUM(V385:V390),"0")</f>
        <v>0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0</v>
      </c>
      <c r="V402" s="6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0</v>
      </c>
      <c r="V403" s="67">
        <f>IFERROR(V401/H401,"0")+IFERROR(V402/H402,"0")</f>
        <v>0</v>
      </c>
      <c r="W403" s="67">
        <f>IFERROR(IF(W401="",0,W401),"0")+IFERROR(IF(W402="",0,W402),"0")</f>
        <v>0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0</v>
      </c>
      <c r="V404" s="67">
        <f>IFERROR(SUM(V401:V402),"0")</f>
        <v>0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0</v>
      </c>
      <c r="V419" s="67">
        <f>IFERROR(V416/H416,"0")+IFERROR(V417/H417,"0")+IFERROR(V418/H418,"0")</f>
        <v>0</v>
      </c>
      <c r="W419" s="67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0</v>
      </c>
      <c r="V420" s="67">
        <f>IFERROR(SUM(V416:V418),"0")</f>
        <v>0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2000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2010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2064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2074.3200000000002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2139</v>
      </c>
      <c r="V424" s="67">
        <f>GrossWeightTotalR+PalletQtyTotalR*25</f>
        <v>2149.3200000000002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133.33333333333334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134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2.9144999999999999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2010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2023-07-13T11:41:07Z</dcterms:modified>
</cp:coreProperties>
</file>