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W408" i="1" s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W396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V378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W354" i="1" s="1"/>
  <c r="V352" i="1"/>
  <c r="N431" i="1" s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U328" i="1"/>
  <c r="U327" i="1"/>
  <c r="V326" i="1"/>
  <c r="W326" i="1" s="1"/>
  <c r="V325" i="1"/>
  <c r="U321" i="1"/>
  <c r="V320" i="1"/>
  <c r="U320" i="1"/>
  <c r="W319" i="1"/>
  <c r="V319" i="1"/>
  <c r="W318" i="1"/>
  <c r="W320" i="1" s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V295" i="1"/>
  <c r="U295" i="1"/>
  <c r="W294" i="1"/>
  <c r="W295" i="1" s="1"/>
  <c r="V294" i="1"/>
  <c r="V296" i="1" s="1"/>
  <c r="U292" i="1"/>
  <c r="U291" i="1"/>
  <c r="V290" i="1"/>
  <c r="U288" i="1"/>
  <c r="V287" i="1"/>
  <c r="U287" i="1"/>
  <c r="W286" i="1"/>
  <c r="V286" i="1"/>
  <c r="W285" i="1"/>
  <c r="W287" i="1" s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W235" i="1" s="1"/>
  <c r="V228" i="1"/>
  <c r="I431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W152" i="1" s="1"/>
  <c r="V137" i="1"/>
  <c r="U134" i="1"/>
  <c r="U133" i="1"/>
  <c r="V132" i="1"/>
  <c r="W132" i="1" s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F431" i="1" s="1"/>
  <c r="U118" i="1"/>
  <c r="U117" i="1"/>
  <c r="V116" i="1"/>
  <c r="W116" i="1" s="1"/>
  <c r="V115" i="1"/>
  <c r="W115" i="1" s="1"/>
  <c r="V114" i="1"/>
  <c r="W114" i="1" s="1"/>
  <c r="V113" i="1"/>
  <c r="V117" i="1" s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V100" i="1" s="1"/>
  <c r="U89" i="1"/>
  <c r="V88" i="1"/>
  <c r="U88" i="1"/>
  <c r="W87" i="1"/>
  <c r="V87" i="1"/>
  <c r="W86" i="1"/>
  <c r="V86" i="1"/>
  <c r="W85" i="1"/>
  <c r="V85" i="1"/>
  <c r="W84" i="1"/>
  <c r="V84" i="1"/>
  <c r="W83" i="1"/>
  <c r="V83" i="1"/>
  <c r="W82" i="1"/>
  <c r="W88" i="1" s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V59" i="1"/>
  <c r="U59" i="1"/>
  <c r="W58" i="1"/>
  <c r="V58" i="1"/>
  <c r="W57" i="1"/>
  <c r="V57" i="1"/>
  <c r="W56" i="1"/>
  <c r="W59" i="1" s="1"/>
  <c r="V56" i="1"/>
  <c r="D431" i="1" s="1"/>
  <c r="U53" i="1"/>
  <c r="U52" i="1"/>
  <c r="V51" i="1"/>
  <c r="W51" i="1" s="1"/>
  <c r="V50" i="1"/>
  <c r="C431" i="1" s="1"/>
  <c r="U46" i="1"/>
  <c r="V45" i="1"/>
  <c r="U45" i="1"/>
  <c r="W44" i="1"/>
  <c r="W45" i="1" s="1"/>
  <c r="V44" i="1"/>
  <c r="V46" i="1" s="1"/>
  <c r="U42" i="1"/>
  <c r="U41" i="1"/>
  <c r="V40" i="1"/>
  <c r="V41" i="1" s="1"/>
  <c r="U38" i="1"/>
  <c r="V37" i="1"/>
  <c r="U37" i="1"/>
  <c r="W36" i="1"/>
  <c r="V36" i="1"/>
  <c r="W35" i="1"/>
  <c r="W37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2" i="1" s="1"/>
  <c r="U24" i="1"/>
  <c r="U421" i="1" s="1"/>
  <c r="V23" i="1"/>
  <c r="U23" i="1"/>
  <c r="W22" i="1"/>
  <c r="W23" i="1" s="1"/>
  <c r="V22" i="1"/>
  <c r="H10" i="1"/>
  <c r="A9" i="1"/>
  <c r="F10" i="1" s="1"/>
  <c r="D7" i="1"/>
  <c r="N6" i="1"/>
  <c r="M2" i="1"/>
  <c r="H9" i="1" l="1"/>
  <c r="A10" i="1"/>
  <c r="V33" i="1"/>
  <c r="V42" i="1"/>
  <c r="V53" i="1"/>
  <c r="V80" i="1"/>
  <c r="V101" i="1"/>
  <c r="V118" i="1"/>
  <c r="G431" i="1"/>
  <c r="V133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K431" i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F9" i="1"/>
  <c r="J9" i="1"/>
  <c r="B431" i="1"/>
  <c r="V423" i="1"/>
  <c r="V422" i="1"/>
  <c r="U425" i="1"/>
  <c r="V24" i="1"/>
  <c r="W26" i="1"/>
  <c r="W32" i="1" s="1"/>
  <c r="W426" i="1" s="1"/>
  <c r="W40" i="1"/>
  <c r="W41" i="1" s="1"/>
  <c r="W50" i="1"/>
  <c r="W52" i="1" s="1"/>
  <c r="V52" i="1"/>
  <c r="V425" i="1" s="1"/>
  <c r="V60" i="1"/>
  <c r="W63" i="1"/>
  <c r="W79" i="1" s="1"/>
  <c r="V79" i="1"/>
  <c r="W91" i="1"/>
  <c r="W100" i="1" s="1"/>
  <c r="W113" i="1"/>
  <c r="W117" i="1" s="1"/>
  <c r="V126" i="1"/>
  <c r="W130" i="1"/>
  <c r="W133" i="1" s="1"/>
  <c r="V203" i="1"/>
  <c r="V211" i="1"/>
  <c r="W205" i="1"/>
  <c r="W211" i="1" s="1"/>
  <c r="V225" i="1"/>
  <c r="V240" i="1"/>
  <c r="W238" i="1"/>
  <c r="W240" i="1" s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O431" i="1"/>
  <c r="V355" i="1"/>
  <c r="V421" i="1" l="1"/>
  <c r="V424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<sst xmlns="http://schemas.openxmlformats.org/spreadsheetml/2006/main" count="1575" uniqueCount="810">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</sst>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A258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45123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14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1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0.5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4300</v>
      </c>
      <c r="V269" s="66">
        <f t="shared" ref="V269:V276" si="13">IFERROR(IF(U269="",0,CEILING((U269/$H269),1)*$H269),"")</f>
        <v>4305</v>
      </c>
      <c r="W269" s="37">
        <f>IFERROR(IF(V269=0,"",ROUNDUP(V269/H269,0)*0.02175),"")</f>
        <v>6.2422499999999994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3200</v>
      </c>
      <c r="V271" s="66">
        <f t="shared" si="13"/>
        <v>3210</v>
      </c>
      <c r="W271" s="37">
        <f>IFERROR(IF(V271=0,"",ROUNDUP(V271/H271,0)*0.02039),"")</f>
        <v>4.3634599999999999</v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500</v>
      </c>
      <c r="V277" s="67">
        <f>IFERROR(V269/H269,"0")+IFERROR(V270/H270,"0")+IFERROR(V271/H271,"0")+IFERROR(V272/H272,"0")+IFERROR(V273/H273,"0")+IFERROR(V274/H274,"0")+IFERROR(V275/H275,"0")+IFERROR(V276/H276,"0")</f>
        <v>501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10.605709999999998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7500</v>
      </c>
      <c r="V278" s="67">
        <f>IFERROR(SUM(V269:V276),"0")</f>
        <v>7515</v>
      </c>
      <c r="W278" s="38"/>
      <c r="X278" s="68"/>
      <c r="Y278" s="68"/>
    </row>
    <row r="279" spans="1:25" ht="14.25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0</v>
      </c>
      <c r="V378" s="67">
        <f>IFERROR(SUM(V367:V376),"0")</f>
        <v>0</v>
      </c>
      <c r="W378" s="38"/>
      <c r="X378" s="68"/>
      <c r="Y378" s="68"/>
    </row>
    <row r="379" spans="1:25" ht="14.25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7500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7515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7740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7755.4800000000005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8015</v>
      </c>
      <c r="V424" s="67">
        <f>GrossWeightTotalR+PalletQtyTotalR*25</f>
        <v>8030.4800000000005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500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501</v>
      </c>
      <c r="W425" s="38"/>
      <c r="X425" s="68"/>
      <c r="Y425" s="68"/>
    </row>
    <row r="426" spans="1:28" ht="14.2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10.605709999999998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7515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2023-07-14T11:30:50Z</dcterms:modified>
</cp:coreProperties>
</file>