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554F70-B550-4D4D-B5E4-9E75B983D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U417" i="1"/>
  <c r="V416" i="1"/>
  <c r="W416" i="1" s="1"/>
  <c r="V415" i="1"/>
  <c r="W415" i="1" s="1"/>
  <c r="V414" i="1"/>
  <c r="V418" i="1" s="1"/>
  <c r="U412" i="1"/>
  <c r="U411" i="1"/>
  <c r="W410" i="1"/>
  <c r="V410" i="1"/>
  <c r="V409" i="1"/>
  <c r="V412" i="1" s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W384" i="1"/>
  <c r="V384" i="1"/>
  <c r="M384" i="1"/>
  <c r="V383" i="1"/>
  <c r="W383" i="1" s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M356" i="1"/>
  <c r="W355" i="1"/>
  <c r="V355" i="1"/>
  <c r="M355" i="1"/>
  <c r="U353" i="1"/>
  <c r="U352" i="1"/>
  <c r="W351" i="1"/>
  <c r="V351" i="1"/>
  <c r="M351" i="1"/>
  <c r="V350" i="1"/>
  <c r="V353" i="1" s="1"/>
  <c r="M350" i="1"/>
  <c r="U347" i="1"/>
  <c r="U346" i="1"/>
  <c r="V345" i="1"/>
  <c r="U343" i="1"/>
  <c r="U342" i="1"/>
  <c r="V341" i="1"/>
  <c r="W341" i="1" s="1"/>
  <c r="M341" i="1"/>
  <c r="V340" i="1"/>
  <c r="M340" i="1"/>
  <c r="V339" i="1"/>
  <c r="W339" i="1" s="1"/>
  <c r="V338" i="1"/>
  <c r="W338" i="1" s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W328" i="1"/>
  <c r="V328" i="1"/>
  <c r="M328" i="1"/>
  <c r="U326" i="1"/>
  <c r="U325" i="1"/>
  <c r="V324" i="1"/>
  <c r="W324" i="1" s="1"/>
  <c r="V323" i="1"/>
  <c r="V326" i="1" s="1"/>
  <c r="M323" i="1"/>
  <c r="U319" i="1"/>
  <c r="U318" i="1"/>
  <c r="V317" i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W298" i="1"/>
  <c r="V298" i="1"/>
  <c r="M298" i="1"/>
  <c r="U295" i="1"/>
  <c r="U294" i="1"/>
  <c r="V293" i="1"/>
  <c r="M293" i="1"/>
  <c r="U291" i="1"/>
  <c r="U290" i="1"/>
  <c r="V289" i="1"/>
  <c r="V290" i="1" s="1"/>
  <c r="M289" i="1"/>
  <c r="U287" i="1"/>
  <c r="U286" i="1"/>
  <c r="V285" i="1"/>
  <c r="W285" i="1" s="1"/>
  <c r="M285" i="1"/>
  <c r="W284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W276" i="1" s="1"/>
  <c r="M269" i="1"/>
  <c r="V268" i="1"/>
  <c r="W268" i="1" s="1"/>
  <c r="M268" i="1"/>
  <c r="U264" i="1"/>
  <c r="U263" i="1"/>
  <c r="V262" i="1"/>
  <c r="V263" i="1" s="1"/>
  <c r="M262" i="1"/>
  <c r="V260" i="1"/>
  <c r="U260" i="1"/>
  <c r="W259" i="1"/>
  <c r="U259" i="1"/>
  <c r="V258" i="1"/>
  <c r="W258" i="1" s="1"/>
  <c r="M258" i="1"/>
  <c r="U256" i="1"/>
  <c r="U255" i="1"/>
  <c r="V254" i="1"/>
  <c r="V255" i="1" s="1"/>
  <c r="M254" i="1"/>
  <c r="U252" i="1"/>
  <c r="U251" i="1"/>
  <c r="V250" i="1"/>
  <c r="W250" i="1" s="1"/>
  <c r="M250" i="1"/>
  <c r="V249" i="1"/>
  <c r="W249" i="1" s="1"/>
  <c r="M249" i="1"/>
  <c r="W248" i="1"/>
  <c r="W251" i="1" s="1"/>
  <c r="V248" i="1"/>
  <c r="M248" i="1"/>
  <c r="U246" i="1"/>
  <c r="U245" i="1"/>
  <c r="V244" i="1"/>
  <c r="W244" i="1" s="1"/>
  <c r="M244" i="1"/>
  <c r="V243" i="1"/>
  <c r="W243" i="1" s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V216" i="1"/>
  <c r="U216" i="1"/>
  <c r="W215" i="1"/>
  <c r="V215" i="1"/>
  <c r="M215" i="1"/>
  <c r="V214" i="1"/>
  <c r="W214" i="1" s="1"/>
  <c r="W213" i="1"/>
  <c r="W216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V204" i="1"/>
  <c r="W204" i="1" s="1"/>
  <c r="W210" i="1" s="1"/>
  <c r="M204" i="1"/>
  <c r="U202" i="1"/>
  <c r="U201" i="1"/>
  <c r="V200" i="1"/>
  <c r="W200" i="1" s="1"/>
  <c r="V199" i="1"/>
  <c r="W199" i="1" s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V191" i="1"/>
  <c r="W191" i="1" s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M181" i="1"/>
  <c r="V180" i="1"/>
  <c r="W180" i="1" s="1"/>
  <c r="U178" i="1"/>
  <c r="U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W161" i="1"/>
  <c r="V161" i="1"/>
  <c r="M161" i="1"/>
  <c r="U159" i="1"/>
  <c r="U158" i="1"/>
  <c r="V157" i="1"/>
  <c r="W157" i="1" s="1"/>
  <c r="V156" i="1"/>
  <c r="V159" i="1" s="1"/>
  <c r="U154" i="1"/>
  <c r="U153" i="1"/>
  <c r="V152" i="1"/>
  <c r="W152" i="1" s="1"/>
  <c r="M152" i="1"/>
  <c r="V151" i="1"/>
  <c r="W151" i="1" s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W137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W88" i="1" s="1"/>
  <c r="V82" i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V58" i="1"/>
  <c r="W58" i="1" s="1"/>
  <c r="W57" i="1"/>
  <c r="V57" i="1"/>
  <c r="M57" i="1"/>
  <c r="V56" i="1"/>
  <c r="W56" i="1" s="1"/>
  <c r="W59" i="1" s="1"/>
  <c r="M56" i="1"/>
  <c r="U53" i="1"/>
  <c r="U52" i="1"/>
  <c r="V51" i="1"/>
  <c r="W51" i="1" s="1"/>
  <c r="M51" i="1"/>
  <c r="W50" i="1"/>
  <c r="V50" i="1"/>
  <c r="M50" i="1"/>
  <c r="U46" i="1"/>
  <c r="U45" i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W27" i="1"/>
  <c r="V27" i="1"/>
  <c r="M27" i="1"/>
  <c r="V26" i="1"/>
  <c r="W26" i="1" s="1"/>
  <c r="M26" i="1"/>
  <c r="U24" i="1"/>
  <c r="U23" i="1"/>
  <c r="W22" i="1"/>
  <c r="W23" i="1" s="1"/>
  <c r="V22" i="1"/>
  <c r="V24" i="1" s="1"/>
  <c r="H10" i="1"/>
  <c r="A9" i="1"/>
  <c r="H9" i="1" s="1"/>
  <c r="D7" i="1"/>
  <c r="N6" i="1"/>
  <c r="M2" i="1"/>
  <c r="W153" i="1" l="1"/>
  <c r="W177" i="1"/>
  <c r="V314" i="1"/>
  <c r="V352" i="1"/>
  <c r="V380" i="1"/>
  <c r="A10" i="1"/>
  <c r="W32" i="1"/>
  <c r="V79" i="1"/>
  <c r="V126" i="1"/>
  <c r="W156" i="1"/>
  <c r="V158" i="1"/>
  <c r="V251" i="1"/>
  <c r="V252" i="1"/>
  <c r="V259" i="1"/>
  <c r="W289" i="1"/>
  <c r="W290" i="1" s="1"/>
  <c r="V291" i="1"/>
  <c r="W307" i="1"/>
  <c r="W323" i="1"/>
  <c r="W325" i="1" s="1"/>
  <c r="V325" i="1"/>
  <c r="V336" i="1"/>
  <c r="W335" i="1"/>
  <c r="W350" i="1"/>
  <c r="W352" i="1" s="1"/>
  <c r="V407" i="1"/>
  <c r="W414" i="1"/>
  <c r="V417" i="1"/>
  <c r="W52" i="1"/>
  <c r="W79" i="1"/>
  <c r="F10" i="1"/>
  <c r="U423" i="1"/>
  <c r="V32" i="1"/>
  <c r="V45" i="1"/>
  <c r="V52" i="1"/>
  <c r="V53" i="1"/>
  <c r="V89" i="1"/>
  <c r="W125" i="1"/>
  <c r="G429" i="1"/>
  <c r="H429" i="1"/>
  <c r="V154" i="1"/>
  <c r="V210" i="1"/>
  <c r="V223" i="1"/>
  <c r="W219" i="1"/>
  <c r="W223" i="1" s="1"/>
  <c r="W227" i="1"/>
  <c r="W234" i="1" s="1"/>
  <c r="V234" i="1"/>
  <c r="V277" i="1"/>
  <c r="W302" i="1"/>
  <c r="W314" i="1"/>
  <c r="W342" i="1"/>
  <c r="W340" i="1"/>
  <c r="V342" i="1"/>
  <c r="W378" i="1"/>
  <c r="W380" i="1" s="1"/>
  <c r="V381" i="1"/>
  <c r="V88" i="1"/>
  <c r="V111" i="1"/>
  <c r="W103" i="1"/>
  <c r="W110" i="1" s="1"/>
  <c r="V110" i="1"/>
  <c r="V125" i="1"/>
  <c r="V153" i="1"/>
  <c r="V240" i="1"/>
  <c r="W237" i="1"/>
  <c r="W239" i="1" s="1"/>
  <c r="V239" i="1"/>
  <c r="W245" i="1"/>
  <c r="V319" i="1"/>
  <c r="W317" i="1"/>
  <c r="W318" i="1" s="1"/>
  <c r="V318" i="1"/>
  <c r="V346" i="1"/>
  <c r="V347" i="1"/>
  <c r="W345" i="1"/>
  <c r="W346" i="1" s="1"/>
  <c r="W356" i="1"/>
  <c r="V360" i="1"/>
  <c r="N429" i="1"/>
  <c r="W389" i="1"/>
  <c r="F9" i="1"/>
  <c r="V38" i="1"/>
  <c r="W35" i="1"/>
  <c r="W37" i="1" s="1"/>
  <c r="J9" i="1"/>
  <c r="V421" i="1"/>
  <c r="V420" i="1"/>
  <c r="B429" i="1"/>
  <c r="V23" i="1"/>
  <c r="U419" i="1"/>
  <c r="V37" i="1"/>
  <c r="W44" i="1"/>
  <c r="W45" i="1" s="1"/>
  <c r="D429" i="1"/>
  <c r="V60" i="1"/>
  <c r="V59" i="1"/>
  <c r="E429" i="1"/>
  <c r="V80" i="1"/>
  <c r="V100" i="1"/>
  <c r="V101" i="1"/>
  <c r="W91" i="1"/>
  <c r="W100" i="1" s="1"/>
  <c r="W158" i="1"/>
  <c r="V178" i="1"/>
  <c r="V201" i="1"/>
  <c r="W181" i="1"/>
  <c r="W201" i="1" s="1"/>
  <c r="V224" i="1"/>
  <c r="W286" i="1"/>
  <c r="V303" i="1"/>
  <c r="M429" i="1"/>
  <c r="V361" i="1"/>
  <c r="V390" i="1"/>
  <c r="C429" i="1"/>
  <c r="V33" i="1"/>
  <c r="V117" i="1"/>
  <c r="W114" i="1"/>
  <c r="W117" i="1" s="1"/>
  <c r="V235" i="1"/>
  <c r="W254" i="1"/>
  <c r="W255" i="1" s="1"/>
  <c r="V256" i="1"/>
  <c r="W262" i="1"/>
  <c r="W263" i="1" s="1"/>
  <c r="V264" i="1"/>
  <c r="V294" i="1"/>
  <c r="V295" i="1"/>
  <c r="W293" i="1"/>
  <c r="W294" i="1" s="1"/>
  <c r="W360" i="1"/>
  <c r="I429" i="1"/>
  <c r="F429" i="1"/>
  <c r="K429" i="1"/>
  <c r="V282" i="1"/>
  <c r="W279" i="1"/>
  <c r="W281" i="1" s="1"/>
  <c r="V308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V118" i="1"/>
  <c r="V134" i="1"/>
  <c r="V177" i="1"/>
  <c r="V202" i="1"/>
  <c r="V217" i="1"/>
  <c r="V281" i="1"/>
  <c r="V286" i="1"/>
  <c r="V287" i="1"/>
  <c r="L429" i="1"/>
  <c r="V302" i="1"/>
  <c r="V315" i="1"/>
  <c r="V335" i="1"/>
  <c r="V343" i="1"/>
  <c r="V394" i="1"/>
  <c r="W399" i="1"/>
  <c r="W401" i="1" s="1"/>
  <c r="W404" i="1"/>
  <c r="W406" i="1" s="1"/>
  <c r="V406" i="1"/>
  <c r="V133" i="1"/>
  <c r="W130" i="1"/>
  <c r="W133" i="1" s="1"/>
  <c r="V211" i="1"/>
  <c r="V245" i="1"/>
  <c r="V246" i="1"/>
  <c r="V276" i="1"/>
  <c r="V389" i="1"/>
  <c r="V402" i="1"/>
  <c r="J429" i="1"/>
  <c r="O429" i="1"/>
  <c r="V419" i="1" l="1"/>
  <c r="V422" i="1"/>
  <c r="A432" i="1"/>
  <c r="W424" i="1"/>
  <c r="V423" i="1"/>
  <c r="C432" i="1" s="1"/>
  <c r="B432" i="1" l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<sst xmlns="http://schemas.openxmlformats.org/spreadsheetml/2006/main" count="1628" uniqueCount="672">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</sst>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R22" sqref="R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 t="s">
        <v>671</v>
      </c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0.5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350</v>
      </c>
      <c r="V50" s="294">
        <f>IFERROR(IF(U50="",0,CEILING((U50/$H50),1)*$H50),"")</f>
        <v>356.40000000000003</v>
      </c>
      <c r="W50" s="37">
        <f>IFERROR(IF(V50=0,"",ROUNDUP(V50/H50,0)*0.02175),"")</f>
        <v>0.71775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32.407407407407405</v>
      </c>
      <c r="V52" s="295">
        <f>IFERROR(V50/H50,"0")+IFERROR(V51/H51,"0")</f>
        <v>33</v>
      </c>
      <c r="W52" s="295">
        <f>IFERROR(IF(W50="",0,W50),"0")+IFERROR(IF(W51="",0,W51),"0")</f>
        <v>0.71775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350</v>
      </c>
      <c r="V53" s="295">
        <f>IFERROR(SUM(V50:V51),"0")</f>
        <v>356.40000000000003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350</v>
      </c>
      <c r="V56" s="294">
        <f>IFERROR(IF(U56="",0,CEILING((U56/$H56),1)*$H56),"")</f>
        <v>356.40000000000003</v>
      </c>
      <c r="W56" s="37">
        <f>IFERROR(IF(V56=0,"",ROUNDUP(V56/H56,0)*0.02175),"")</f>
        <v>0.71775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9</v>
      </c>
      <c r="V57" s="294">
        <f>IFERROR(IF(U57="",0,CEILING((U57/$H57),1)*$H57),"")</f>
        <v>9</v>
      </c>
      <c r="W57" s="37">
        <f>IFERROR(IF(V57=0,"",ROUNDUP(V57/H57,0)*0.00937),"")</f>
        <v>1.874E-2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34.407407407407405</v>
      </c>
      <c r="V59" s="295">
        <f>IFERROR(V56/H56,"0")+IFERROR(V57/H57,"0")+IFERROR(V58/H58,"0")</f>
        <v>35</v>
      </c>
      <c r="W59" s="295">
        <f>IFERROR(IF(W56="",0,W56),"0")+IFERROR(IF(W57="",0,W57),"0")+IFERROR(IF(W58="",0,W58),"0")</f>
        <v>0.73648999999999998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359</v>
      </c>
      <c r="V60" s="295">
        <f>IFERROR(SUM(V56:V58),"0")</f>
        <v>365.40000000000003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25</v>
      </c>
      <c r="V64" s="294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4.5</v>
      </c>
      <c r="V74" s="294">
        <f t="shared" si="2"/>
        <v>4.5</v>
      </c>
      <c r="W74" s="37">
        <f t="shared" si="3"/>
        <v>9.3699999999999999E-3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3.3148148148148149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7.4620000000000006E-2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29.5</v>
      </c>
      <c r="V80" s="295">
        <f>IFERROR(SUM(V63:V78),"0")</f>
        <v>36.900000000000006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10</v>
      </c>
      <c r="V82" s="294">
        <f t="shared" ref="V82:V87" si="4">IFERROR(IF(U82="",0,CEILING((U82/$H82),1)*$H82),"")</f>
        <v>10.8</v>
      </c>
      <c r="W82" s="37">
        <f>IFERROR(IF(V82=0,"",ROUNDUP(V82/H82,0)*0.02175),"")</f>
        <v>2.1749999999999999E-2</v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0.92592592592592582</v>
      </c>
      <c r="V88" s="295">
        <f>IFERROR(V82/H82,"0")+IFERROR(V83/H83,"0")+IFERROR(V84/H84,"0")+IFERROR(V85/H85,"0")+IFERROR(V86/H86,"0")+IFERROR(V87/H87,"0")</f>
        <v>1</v>
      </c>
      <c r="W88" s="295">
        <f>IFERROR(IF(W82="",0,W82),"0")+IFERROR(IF(W83="",0,W83),"0")+IFERROR(IF(W84="",0,W84),"0")+IFERROR(IF(W85="",0,W85),"0")+IFERROR(IF(W86="",0,W86),"0")+IFERROR(IF(W87="",0,W87),"0")</f>
        <v>2.1749999999999999E-2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10</v>
      </c>
      <c r="V89" s="295">
        <f>IFERROR(SUM(V82:V87),"0")</f>
        <v>10.8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100</v>
      </c>
      <c r="V140" s="294">
        <f t="shared" si="7"/>
        <v>108</v>
      </c>
      <c r="W140" s="37">
        <f>IFERROR(IF(V140=0,"",ROUNDUP(V140/H140,0)*0.02175),"")</f>
        <v>0.21749999999999997</v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9.2592592592592595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0.21749999999999997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100</v>
      </c>
      <c r="V154" s="295">
        <f>IFERROR(SUM(V137:V152),"0")</f>
        <v>108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100</v>
      </c>
      <c r="V161" s="294">
        <f t="shared" ref="V161:V176" si="8">IFERROR(IF(U161="",0,CEILING((U161/$H161),1)*$H161),"")</f>
        <v>100.80000000000001</v>
      </c>
      <c r="W161" s="37">
        <f>IFERROR(IF(V161=0,"",ROUNDUP(V161/H161,0)*0.00753),"")</f>
        <v>0.18071999999999999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300</v>
      </c>
      <c r="V162" s="294">
        <f t="shared" si="8"/>
        <v>302.40000000000003</v>
      </c>
      <c r="W162" s="37">
        <f>IFERROR(IF(V162=0,"",ROUNDUP(V162/H162,0)*0.00753),"")</f>
        <v>0.54215999999999998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95.238095238095241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96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0.72287999999999997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400</v>
      </c>
      <c r="V178" s="295">
        <f>IFERROR(SUM(V161:V176),"0")</f>
        <v>403.20000000000005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1700</v>
      </c>
      <c r="V181" s="294">
        <f t="shared" si="9"/>
        <v>1701</v>
      </c>
      <c r="W181" s="37">
        <f>IFERROR(IF(V181=0,"",ROUNDUP(V181/H181,0)*0.02175),"")</f>
        <v>4.5674999999999999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209.87654320987656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210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4.5674999999999999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1700</v>
      </c>
      <c r="V202" s="295">
        <f>IFERROR(SUM(V180:V200),"0")</f>
        <v>1701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150</v>
      </c>
      <c r="V205" s="294">
        <f t="shared" si="11"/>
        <v>156</v>
      </c>
      <c r="W205" s="37">
        <f>IFERROR(IF(V205=0,"",ROUNDUP(V205/H205,0)*0.02175),"")</f>
        <v>0.43499999999999994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19.23076923076923</v>
      </c>
      <c r="V210" s="295">
        <f>IFERROR(V204/H204,"0")+IFERROR(V205/H205,"0")+IFERROR(V206/H206,"0")+IFERROR(V207/H207,"0")+IFERROR(V208/H208,"0")+IFERROR(V209/H209,"0")</f>
        <v>20</v>
      </c>
      <c r="W210" s="295">
        <f>IFERROR(IF(W204="",0,W204),"0")+IFERROR(IF(W205="",0,W205),"0")+IFERROR(IF(W206="",0,W206),"0")+IFERROR(IF(W207="",0,W207),"0")+IFERROR(IF(W208="",0,W208),"0")+IFERROR(IF(W209="",0,W209),"0")</f>
        <v>0.43499999999999994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150</v>
      </c>
      <c r="V211" s="295">
        <f>IFERROR(SUM(V204:V209),"0")</f>
        <v>156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80</v>
      </c>
      <c r="V227" s="294">
        <f t="shared" ref="V227:V233" si="12">IFERROR(IF(U227="",0,CEILING((U227/$H227),1)*$H227),"")</f>
        <v>86.4</v>
      </c>
      <c r="W227" s="37">
        <f>IFERROR(IF(V227=0,"",ROUNDUP(V227/H227,0)*0.02175),"")</f>
        <v>0.17399999999999999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7.4074074074074066</v>
      </c>
      <c r="V234" s="295">
        <f>IFERROR(V227/H227,"0")+IFERROR(V228/H228,"0")+IFERROR(V229/H229,"0")+IFERROR(V230/H230,"0")+IFERROR(V231/H231,"0")+IFERROR(V232/H232,"0")+IFERROR(V233/H233,"0")</f>
        <v>8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0.17399999999999999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80</v>
      </c>
      <c r="V235" s="295">
        <f>IFERROR(SUM(V227:V233),"0")</f>
        <v>86.4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35</v>
      </c>
      <c r="V248" s="294">
        <f>IFERROR(IF(U248="",0,CEILING((U248/$H248),1)*$H248),"")</f>
        <v>40.5</v>
      </c>
      <c r="W248" s="37">
        <f>IFERROR(IF(V248=0,"",ROUNDUP(V248/H248,0)*0.02175),"")</f>
        <v>0.10874999999999999</v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4.3209876543209882</v>
      </c>
      <c r="V251" s="295">
        <f>IFERROR(V248/H248,"0")+IFERROR(V249/H249,"0")+IFERROR(V250/H250,"0")</f>
        <v>5</v>
      </c>
      <c r="W251" s="295">
        <f>IFERROR(IF(W248="",0,W248),"0")+IFERROR(IF(W249="",0,W249),"0")+IFERROR(IF(W250="",0,W250),"0")</f>
        <v>0.10874999999999999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35</v>
      </c>
      <c r="V252" s="295">
        <f>IFERROR(SUM(V248:V250),"0")</f>
        <v>40.5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420</v>
      </c>
      <c r="V269" s="294">
        <f t="shared" si="13"/>
        <v>420</v>
      </c>
      <c r="W269" s="37">
        <f>IFERROR(IF(V269=0,"",ROUNDUP(V269/H269,0)*0.02175),"")</f>
        <v>0.60899999999999999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30</v>
      </c>
      <c r="V272" s="294">
        <f t="shared" si="13"/>
        <v>30</v>
      </c>
      <c r="W272" s="37">
        <f>IFERROR(IF(V272=0,"",ROUNDUP(V272/H272,0)*0.02175),"")</f>
        <v>4.3499999999999997E-2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30</v>
      </c>
      <c r="V276" s="295">
        <f>IFERROR(V268/H268,"0")+IFERROR(V269/H269,"0")+IFERROR(V270/H270,"0")+IFERROR(V271/H271,"0")+IFERROR(V272/H272,"0")+IFERROR(V273/H273,"0")+IFERROR(V274/H274,"0")+IFERROR(V275/H275,"0")</f>
        <v>30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0.65249999999999997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450</v>
      </c>
      <c r="V277" s="295">
        <f>IFERROR(SUM(V268:V275),"0")</f>
        <v>450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200</v>
      </c>
      <c r="V279" s="294">
        <f>IFERROR(IF(U279="",0,CEILING((U279/$H279),1)*$H279),"")</f>
        <v>210</v>
      </c>
      <c r="W279" s="37">
        <f>IFERROR(IF(V279=0,"",ROUNDUP(V279/H279,0)*0.02175),"")</f>
        <v>0.30449999999999999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13.333333333333334</v>
      </c>
      <c r="V281" s="295">
        <f>IFERROR(V279/H279,"0")+IFERROR(V280/H280,"0")</f>
        <v>14</v>
      </c>
      <c r="W281" s="295">
        <f>IFERROR(IF(W279="",0,W279),"0")+IFERROR(IF(W280="",0,W280),"0")</f>
        <v>0.30449999999999999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200</v>
      </c>
      <c r="V282" s="295">
        <f>IFERROR(SUM(V279:V280),"0")</f>
        <v>210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15</v>
      </c>
      <c r="V366" s="294">
        <f t="shared" si="15"/>
        <v>15.84</v>
      </c>
      <c r="W366" s="37">
        <f>IFERROR(IF(V366=0,"",ROUNDUP(V366/H366,0)*0.01196),"")</f>
        <v>3.5880000000000002E-2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2.8409090909090908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3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3.5880000000000002E-2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15</v>
      </c>
      <c r="V376" s="295">
        <f>IFERROR(SUM(V365:V374),"0")</f>
        <v>15.84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60</v>
      </c>
      <c r="V410" s="294">
        <f>IFERROR(IF(U410="",0,CEILING((U410/$H410),1)*$H410),"")</f>
        <v>60.48</v>
      </c>
      <c r="W410" s="37">
        <f>IFERROR(IF(V410=0,"",ROUNDUP(V410/H410,0)*0.00753),"")</f>
        <v>0.12048</v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15.873015873015873</v>
      </c>
      <c r="V411" s="295">
        <f>IFERROR(V409/H409,"0")+IFERROR(V410/H410,"0")</f>
        <v>16</v>
      </c>
      <c r="W411" s="295">
        <f>IFERROR(IF(W409="",0,W409),"0")+IFERROR(IF(W410="",0,W410),"0")</f>
        <v>0.12048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60</v>
      </c>
      <c r="V412" s="295">
        <f>IFERROR(SUM(V409:V410),"0")</f>
        <v>60.48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3938.5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4000.92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4160.9625848225851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4226.4500000000007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8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8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4360.9625848225851</v>
      </c>
      <c r="V422" s="295">
        <f>GrossWeightTotalR+PalletQtyTotalR*25</f>
        <v>4426.4500000000007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478.43587585254249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485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8.8895999999999997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356.40000000000003</v>
      </c>
      <c r="D429" s="47">
        <f>IFERROR(V56*1,"0")+IFERROR(V57*1,"0")+IFERROR(V58*1,"0")</f>
        <v>365.40000000000003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47.7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2368.1999999999998</v>
      </c>
      <c r="I429" s="47">
        <f>IFERROR(V227*1,"0")+IFERROR(V228*1,"0")+IFERROR(V229*1,"0")+IFERROR(V230*1,"0")+IFERROR(V231*1,"0")+IFERROR(V232*1,"0")+IFERROR(V233*1,"0")+IFERROR(V237*1,"0")+IFERROR(V238*1,"0")</f>
        <v>86.4</v>
      </c>
      <c r="J429" s="47">
        <f>IFERROR(V243*1,"0")+IFERROR(V244*1,"0")+IFERROR(V248*1,"0")+IFERROR(V249*1,"0")+IFERROR(V250*1,"0")+IFERROR(V254*1,"0")+IFERROR(V258*1,"0")+IFERROR(V262*1,"0")</f>
        <v>40.5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15.84</v>
      </c>
      <c r="P429" s="47">
        <f>IFERROR(V399*1,"0")+IFERROR(V400*1,"0")+IFERROR(V404*1,"0")+IFERROR(V405*1,"0")+IFERROR(V409*1,"0")+IFERROR(V410*1,"0")+IFERROR(V414*1,"0")+IFERROR(V415*1,"0")+IFERROR(V416*1,"0")</f>
        <v>60.48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2023-07-18T11:31:50Z</dcterms:modified>
</cp:coreProperties>
</file>