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W393" i="2"/>
  <c r="V393" i="2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 s="1"/>
  <c r="M250" i="2"/>
  <c r="V249" i="2"/>
  <c r="W249" i="2" s="1"/>
  <c r="M249" i="2"/>
  <c r="V248" i="2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D7" i="2"/>
  <c r="N6" i="2"/>
  <c r="M2" i="2"/>
  <c r="U422" i="2" l="1"/>
  <c r="W40" i="2"/>
  <c r="W41" i="2" s="1"/>
  <c r="V80" i="2"/>
  <c r="V101" i="2"/>
  <c r="W216" i="2"/>
  <c r="V380" i="2"/>
  <c r="W342" i="2"/>
  <c r="B429" i="2"/>
  <c r="V53" i="2"/>
  <c r="V126" i="2"/>
  <c r="V347" i="2"/>
  <c r="W375" i="2"/>
  <c r="W378" i="2"/>
  <c r="W380" i="2" s="1"/>
  <c r="V406" i="2"/>
  <c r="V45" i="2"/>
  <c r="D429" i="2"/>
  <c r="W56" i="2"/>
  <c r="W59" i="2" s="1"/>
  <c r="V217" i="2"/>
  <c r="W219" i="2"/>
  <c r="W223" i="2" s="1"/>
  <c r="V223" i="2"/>
  <c r="V234" i="2"/>
  <c r="V240" i="2"/>
  <c r="W238" i="2"/>
  <c r="W239" i="2" s="1"/>
  <c r="V245" i="2"/>
  <c r="V246" i="2"/>
  <c r="W248" i="2"/>
  <c r="W251" i="2" s="1"/>
  <c r="V251" i="2"/>
  <c r="V255" i="2"/>
  <c r="W254" i="2"/>
  <c r="W255" i="2" s="1"/>
  <c r="V256" i="2"/>
  <c r="V32" i="2"/>
  <c r="W26" i="2"/>
  <c r="W32" i="2" s="1"/>
  <c r="W35" i="2"/>
  <c r="W37" i="2" s="1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A432" i="2"/>
  <c r="V419" i="2"/>
  <c r="V422" i="2"/>
  <c r="V423" i="2"/>
  <c r="B432" i="2" l="1"/>
  <c r="C432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<sst xmlns="http://schemas.openxmlformats.org/spreadsheetml/2006/main" count="2600" uniqueCount="675">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</sst>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95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45127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632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Четверг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1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0.41666666666666669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2400</v>
      </c>
      <c r="V269" s="56">
        <f t="shared" si="13"/>
        <v>2400</v>
      </c>
      <c r="W269" s="42">
        <f>IFERROR(IF(V269=0,"",ROUNDUP(V269/H269,0)*0.02175),"")</f>
        <v>3.4799999999999995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4500</v>
      </c>
      <c r="V271" s="56">
        <f t="shared" si="13"/>
        <v>4500</v>
      </c>
      <c r="W271" s="42">
        <f>IFERROR(IF(V271=0,"",ROUNDUP(V271/H271,0)*0.02039),"")</f>
        <v>6.1169999999999991</v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460</v>
      </c>
      <c r="V276" s="44">
        <f>IFERROR(V268/H268,"0")+IFERROR(V269/H269,"0")+IFERROR(V270/H270,"0")+IFERROR(V271/H271,"0")+IFERROR(V272/H272,"0")+IFERROR(V273/H273,"0")+IFERROR(V274/H274,"0")+IFERROR(V275/H275,"0")</f>
        <v>460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9.5969999999999978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6900</v>
      </c>
      <c r="V277" s="44">
        <f>IFERROR(SUM(V268:V275),"0")</f>
        <v>6900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6900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6900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7120.8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7120.8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10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10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7370.8</v>
      </c>
      <c r="V422" s="44">
        <f>GrossWeightTotalR+PalletQtyTotalR*25</f>
        <v>7370.8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460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460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9.5969999999999978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6900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