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0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M350" i="1"/>
  <c r="U348" i="1"/>
  <c r="V347" i="1"/>
  <c r="U347" i="1"/>
  <c r="W346" i="1"/>
  <c r="V346" i="1"/>
  <c r="M346" i="1"/>
  <c r="V345" i="1"/>
  <c r="M345" i="1"/>
  <c r="U342" i="1"/>
  <c r="U341" i="1"/>
  <c r="V340" i="1"/>
  <c r="U338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V331" i="1" s="1"/>
  <c r="M323" i="1"/>
  <c r="U321" i="1"/>
  <c r="V320" i="1"/>
  <c r="U320" i="1"/>
  <c r="W319" i="1"/>
  <c r="V319" i="1"/>
  <c r="W318" i="1"/>
  <c r="W320" i="1" s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U260" i="1"/>
  <c r="V259" i="1"/>
  <c r="U259" i="1"/>
  <c r="W258" i="1"/>
  <c r="W259" i="1" s="1"/>
  <c r="V258" i="1"/>
  <c r="V260" i="1" s="1"/>
  <c r="M258" i="1"/>
  <c r="U256" i="1"/>
  <c r="V255" i="1"/>
  <c r="U255" i="1"/>
  <c r="W254" i="1"/>
  <c r="W255" i="1" s="1"/>
  <c r="V254" i="1"/>
  <c r="V256" i="1" s="1"/>
  <c r="M254" i="1"/>
  <c r="U252" i="1"/>
  <c r="U251" i="1"/>
  <c r="W250" i="1"/>
  <c r="V250" i="1"/>
  <c r="M250" i="1"/>
  <c r="V249" i="1"/>
  <c r="W249" i="1" s="1"/>
  <c r="M249" i="1"/>
  <c r="W248" i="1"/>
  <c r="V248" i="1"/>
  <c r="M248" i="1"/>
  <c r="U246" i="1"/>
  <c r="U245" i="1"/>
  <c r="W244" i="1"/>
  <c r="V244" i="1"/>
  <c r="M244" i="1"/>
  <c r="V243" i="1"/>
  <c r="V245" i="1" s="1"/>
  <c r="M243" i="1"/>
  <c r="U240" i="1"/>
  <c r="U239" i="1"/>
  <c r="V238" i="1"/>
  <c r="W238" i="1" s="1"/>
  <c r="M238" i="1"/>
  <c r="W237" i="1"/>
  <c r="W239" i="1" s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V235" i="1" s="1"/>
  <c r="M227" i="1"/>
  <c r="U224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V214" i="1"/>
  <c r="W213" i="1"/>
  <c r="W216" i="1" s="1"/>
  <c r="V213" i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V130" i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V100" i="1" s="1"/>
  <c r="M92" i="1"/>
  <c r="W91" i="1"/>
  <c r="V91" i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M84" i="1"/>
  <c r="V83" i="1"/>
  <c r="V89" i="1" s="1"/>
  <c r="V82" i="1"/>
  <c r="V88" i="1" s="1"/>
  <c r="M82" i="1"/>
  <c r="U80" i="1"/>
  <c r="U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V63" i="1"/>
  <c r="E424" i="1" s="1"/>
  <c r="M63" i="1"/>
  <c r="U60" i="1"/>
  <c r="U59" i="1"/>
  <c r="V58" i="1"/>
  <c r="W58" i="1" s="1"/>
  <c r="V57" i="1"/>
  <c r="V60" i="1" s="1"/>
  <c r="M57" i="1"/>
  <c r="V56" i="1"/>
  <c r="M56" i="1"/>
  <c r="U53" i="1"/>
  <c r="V52" i="1"/>
  <c r="U52" i="1"/>
  <c r="V51" i="1"/>
  <c r="W51" i="1" s="1"/>
  <c r="M51" i="1"/>
  <c r="V50" i="1"/>
  <c r="V53" i="1" s="1"/>
  <c r="M50" i="1"/>
  <c r="V46" i="1"/>
  <c r="U46" i="1"/>
  <c r="V45" i="1"/>
  <c r="U45" i="1"/>
  <c r="V44" i="1"/>
  <c r="W44" i="1" s="1"/>
  <c r="W45" i="1" s="1"/>
  <c r="M44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U414" i="1" s="1"/>
  <c r="V23" i="1"/>
  <c r="U23" i="1"/>
  <c r="V22" i="1"/>
  <c r="V24" i="1" s="1"/>
  <c r="H10" i="1"/>
  <c r="A9" i="1"/>
  <c r="A10" i="1" s="1"/>
  <c r="D7" i="1"/>
  <c r="N6" i="1"/>
  <c r="M2" i="1"/>
  <c r="H9" i="1" l="1"/>
  <c r="J9" i="1"/>
  <c r="W37" i="1"/>
  <c r="W57" i="1"/>
  <c r="F9" i="1"/>
  <c r="F10" i="1"/>
  <c r="U418" i="1"/>
  <c r="W50" i="1"/>
  <c r="W52" i="1" s="1"/>
  <c r="W63" i="1"/>
  <c r="W79" i="1" s="1"/>
  <c r="W82" i="1"/>
  <c r="V101" i="1"/>
  <c r="W92" i="1"/>
  <c r="W100" i="1" s="1"/>
  <c r="H424" i="1"/>
  <c r="V154" i="1"/>
  <c r="W137" i="1"/>
  <c r="W153" i="1" s="1"/>
  <c r="V178" i="1"/>
  <c r="W161" i="1"/>
  <c r="W177" i="1" s="1"/>
  <c r="V216" i="1"/>
  <c r="W251" i="1"/>
  <c r="V277" i="1"/>
  <c r="W276" i="1"/>
  <c r="W277" i="1" s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V337" i="1"/>
  <c r="N424" i="1"/>
  <c r="V348" i="1"/>
  <c r="W345" i="1"/>
  <c r="W347" i="1" s="1"/>
  <c r="V355" i="1"/>
  <c r="V375" i="1"/>
  <c r="W373" i="1"/>
  <c r="W375" i="1" s="1"/>
  <c r="P424" i="1"/>
  <c r="V396" i="1"/>
  <c r="W394" i="1"/>
  <c r="W396" i="1" s="1"/>
  <c r="W412" i="1"/>
  <c r="V80" i="1"/>
  <c r="V117" i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40" i="1"/>
  <c r="V303" i="1"/>
  <c r="W300" i="1"/>
  <c r="W302" i="1" s="1"/>
  <c r="V356" i="1"/>
  <c r="V376" i="1"/>
  <c r="V390" i="1"/>
  <c r="W387" i="1"/>
  <c r="W389" i="1" s="1"/>
  <c r="V397" i="1"/>
  <c r="V406" i="1"/>
  <c r="W404" i="1"/>
  <c r="W406" i="1" s="1"/>
  <c r="V416" i="1"/>
  <c r="B424" i="1"/>
  <c r="V415" i="1"/>
  <c r="D424" i="1"/>
  <c r="V59" i="1"/>
  <c r="V418" i="1" s="1"/>
  <c r="V79" i="1"/>
  <c r="W83" i="1"/>
  <c r="V111" i="1"/>
  <c r="V414" i="1" s="1"/>
  <c r="W103" i="1"/>
  <c r="W110" i="1" s="1"/>
  <c r="G424" i="1"/>
  <c r="V133" i="1"/>
  <c r="V159" i="1"/>
  <c r="V223" i="1"/>
  <c r="W234" i="1"/>
  <c r="V239" i="1"/>
  <c r="V273" i="1"/>
  <c r="V272" i="1"/>
  <c r="V281" i="1"/>
  <c r="W280" i="1"/>
  <c r="W281" i="1" s="1"/>
  <c r="V282" i="1"/>
  <c r="V289" i="1"/>
  <c r="W288" i="1"/>
  <c r="W289" i="1" s="1"/>
  <c r="V290" i="1"/>
  <c r="V302" i="1"/>
  <c r="V310" i="1"/>
  <c r="W330" i="1"/>
  <c r="V341" i="1"/>
  <c r="W340" i="1"/>
  <c r="W341" i="1" s="1"/>
  <c r="V342" i="1"/>
  <c r="V371" i="1"/>
  <c r="V389" i="1"/>
  <c r="V407" i="1"/>
  <c r="I424" i="1"/>
  <c r="V33" i="1"/>
  <c r="W22" i="1"/>
  <c r="W23" i="1" s="1"/>
  <c r="W26" i="1"/>
  <c r="W32" i="1" s="1"/>
  <c r="C424" i="1"/>
  <c r="W56" i="1"/>
  <c r="V110" i="1"/>
  <c r="V118" i="1"/>
  <c r="V125" i="1"/>
  <c r="W133" i="1"/>
  <c r="V153" i="1"/>
  <c r="V177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252" i="1"/>
  <c r="V251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V417" i="1" l="1"/>
  <c r="W59" i="1"/>
  <c r="W419" i="1" s="1"/>
  <c r="W88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<sst xmlns="http://schemas.openxmlformats.org/spreadsheetml/2006/main" count="1611" uniqueCount="665">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</sst>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 t="s">
        <v>664</v>
      </c>
      <c r="I5" s="600"/>
      <c r="J5" s="600"/>
      <c r="K5" s="598"/>
      <c r="M5" s="25" t="s">
        <v>10</v>
      </c>
      <c r="N5" s="593">
        <v>45136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630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Суббота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4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0.54166666666666663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0</v>
      </c>
      <c r="V110" s="290">
        <f>IFERROR(V103/H103,"0")+IFERROR(V104/H104,"0")+IFERROR(V105/H105,"0")+IFERROR(V106/H106,"0")+IFERROR(V107/H107,"0")+IFERROR(V108/H108,"0")+IFERROR(V109/H109,"0")</f>
        <v>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0</v>
      </c>
      <c r="V111" s="290">
        <f>IFERROR(SUM(V103:V109),"0")</f>
        <v>0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0</v>
      </c>
      <c r="V178" s="290">
        <f>IFERROR(SUM(V161:V176),"0")</f>
        <v>0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0</v>
      </c>
      <c r="V202" s="290">
        <f>IFERROR(SUM(V180:V200),"0")</f>
        <v>0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0</v>
      </c>
      <c r="V205" s="289">
        <f t="shared" si="11"/>
        <v>0</v>
      </c>
      <c r="W205" s="37" t="str">
        <f>IFERROR(IF(V205=0,"",ROUNDUP(V205/H205,0)*0.02175),"")</f>
        <v/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0</v>
      </c>
      <c r="V210" s="290">
        <f>IFERROR(V204/H204,"0")+IFERROR(V205/H205,"0")+IFERROR(V206/H206,"0")+IFERROR(V207/H207,"0")+IFERROR(V208/H208,"0")+IFERROR(V209/H209,"0")</f>
        <v>0</v>
      </c>
      <c r="W210" s="290">
        <f>IFERROR(IF(W204="",0,W204),"0")+IFERROR(IF(W205="",0,W205),"0")+IFERROR(IF(W206="",0,W206),"0")+IFERROR(IF(W207="",0,W207),"0")+IFERROR(IF(W208="",0,W208),"0")+IFERROR(IF(W209="",0,W209),"0")</f>
        <v>0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0</v>
      </c>
      <c r="V211" s="290">
        <f>IFERROR(SUM(V204:V209),"0")</f>
        <v>0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1000</v>
      </c>
      <c r="V265" s="289">
        <f t="shared" si="13"/>
        <v>1005</v>
      </c>
      <c r="W265" s="37">
        <f>IFERROR(IF(V265=0,"",ROUNDUP(V265/H265,0)*0.02175),"")</f>
        <v>1.4572499999999999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3000</v>
      </c>
      <c r="V266" s="289">
        <f t="shared" si="13"/>
        <v>3000</v>
      </c>
      <c r="W266" s="37">
        <f>IFERROR(IF(V266=0,"",ROUNDUP(V266/H266,0)*0.02175),"")</f>
        <v>4.3499999999999996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1000</v>
      </c>
      <c r="V268" s="289">
        <f t="shared" si="13"/>
        <v>1005</v>
      </c>
      <c r="W268" s="37">
        <f>IFERROR(IF(V268=0,"",ROUNDUP(V268/H268,0)*0.02175),"")</f>
        <v>1.4572499999999999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333.33333333333337</v>
      </c>
      <c r="V272" s="290">
        <f>IFERROR(V264/H264,"0")+IFERROR(V265/H265,"0")+IFERROR(V266/H266,"0")+IFERROR(V267/H267,"0")+IFERROR(V268/H268,"0")+IFERROR(V269/H269,"0")+IFERROR(V270/H270,"0")+IFERROR(V271/H271,"0")</f>
        <v>334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7.2645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5000</v>
      </c>
      <c r="V273" s="290">
        <f>IFERROR(SUM(V264:V271),"0")</f>
        <v>5010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0</v>
      </c>
      <c r="V275" s="289">
        <f>IFERROR(IF(U275="",0,CEILING((U275/$H275),1)*$H275),"")</f>
        <v>0</v>
      </c>
      <c r="W275" s="37" t="str">
        <f>IFERROR(IF(V275=0,"",ROUNDUP(V275/H275,0)*0.02175),"")</f>
        <v/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0</v>
      </c>
      <c r="V277" s="290">
        <f>IFERROR(V275/H275,"0")+IFERROR(V276/H276,"0")</f>
        <v>0</v>
      </c>
      <c r="W277" s="290">
        <f>IFERROR(IF(W275="",0,W275),"0")+IFERROR(IF(W276="",0,W276),"0")</f>
        <v>0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0</v>
      </c>
      <c r="V278" s="290">
        <f>IFERROR(SUM(V275:V276),"0")</f>
        <v>0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0</v>
      </c>
      <c r="V330" s="290">
        <f>IFERROR(V323/H323,"0")+IFERROR(V324/H324,"0")+IFERROR(V325/H325,"0")+IFERROR(V326/H326,"0")+IFERROR(V327/H327,"0")+IFERROR(V328/H328,"0")+IFERROR(V329/H329,"0")</f>
        <v>0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0</v>
      </c>
      <c r="V331" s="290">
        <f>IFERROR(SUM(V323:V329),"0")</f>
        <v>0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0</v>
      </c>
      <c r="V371" s="290">
        <f>IFERROR(SUM(V360:V369),"0")</f>
        <v>0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0</v>
      </c>
      <c r="V384" s="290">
        <f>IFERROR(V378/H378,"0")+IFERROR(V379/H379,"0")+IFERROR(V380/H380,"0")+IFERROR(V381/H381,"0")+IFERROR(V382/H382,"0")+IFERROR(V383/H383,"0")</f>
        <v>0</v>
      </c>
      <c r="W384" s="290">
        <f>IFERROR(IF(W378="",0,W378),"0")+IFERROR(IF(W379="",0,W379),"0")+IFERROR(IF(W380="",0,W380),"0")+IFERROR(IF(W381="",0,W381),"0")+IFERROR(IF(W382="",0,W382),"0")+IFERROR(IF(W383="",0,W383),"0")</f>
        <v>0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0</v>
      </c>
      <c r="V385" s="290">
        <f>IFERROR(SUM(V378:V383),"0")</f>
        <v>0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5000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5010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5160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5170.32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7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7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5335</v>
      </c>
      <c r="V417" s="290">
        <f>GrossWeightTotalR+PalletQtyTotalR*25</f>
        <v>5345.32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333.33333333333337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334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7.2645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0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5010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0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0</v>
      </c>
      <c r="P424" s="47">
        <f>IFERROR(V394*1,"0")+IFERROR(V395*1,"0")+IFERROR(V399*1,"0")+IFERROR(V400*1,"0")+IFERROR(V404*1,"0")+IFERROR(V405*1,"0")+IFERROR(V409*1,"0")+IFERROR(V410*1,"0")+IFERROR(V411*1,"0")</f>
        <v>0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2023-07-27T11:29:42Z</dcterms:modified>
</cp:coreProperties>
</file>