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V397" i="1" s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M351" i="1"/>
  <c r="W350" i="1"/>
  <c r="V350" i="1"/>
  <c r="M350" i="1"/>
  <c r="U348" i="1"/>
  <c r="U347" i="1"/>
  <c r="W346" i="1"/>
  <c r="V346" i="1"/>
  <c r="M346" i="1"/>
  <c r="V345" i="1"/>
  <c r="V347" i="1" s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V286" i="1" s="1"/>
  <c r="M284" i="1"/>
  <c r="U282" i="1"/>
  <c r="U281" i="1"/>
  <c r="V280" i="1"/>
  <c r="M280" i="1"/>
  <c r="U278" i="1"/>
  <c r="U277" i="1"/>
  <c r="V276" i="1"/>
  <c r="W276" i="1" s="1"/>
  <c r="M276" i="1"/>
  <c r="W275" i="1"/>
  <c r="W277" i="1" s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W251" i="1" s="1"/>
  <c r="V248" i="1"/>
  <c r="M248" i="1"/>
  <c r="U246" i="1"/>
  <c r="V245" i="1"/>
  <c r="U245" i="1"/>
  <c r="W244" i="1"/>
  <c r="V244" i="1"/>
  <c r="M244" i="1"/>
  <c r="V243" i="1"/>
  <c r="M243" i="1"/>
  <c r="U240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V214" i="1"/>
  <c r="W213" i="1"/>
  <c r="W216" i="1" s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W117" i="1" s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W100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V89" i="1" s="1"/>
  <c r="W82" i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E424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14" i="1" s="1"/>
  <c r="U37" i="1"/>
  <c r="W36" i="1"/>
  <c r="V36" i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18" i="1" s="1"/>
  <c r="V22" i="1"/>
  <c r="H10" i="1"/>
  <c r="A9" i="1"/>
  <c r="A10" i="1" s="1"/>
  <c r="D7" i="1"/>
  <c r="N6" i="1"/>
  <c r="M2" i="1"/>
  <c r="F9" i="1" l="1"/>
  <c r="H9" i="1"/>
  <c r="F10" i="1"/>
  <c r="W52" i="1"/>
  <c r="W79" i="1"/>
  <c r="H424" i="1"/>
  <c r="V154" i="1"/>
  <c r="W137" i="1"/>
  <c r="W153" i="1" s="1"/>
  <c r="V178" i="1"/>
  <c r="W161" i="1"/>
  <c r="W177" i="1" s="1"/>
  <c r="V278" i="1"/>
  <c r="L424" i="1"/>
  <c r="V297" i="1"/>
  <c r="W293" i="1"/>
  <c r="W297" i="1" s="1"/>
  <c r="W305" i="1"/>
  <c r="W309" i="1" s="1"/>
  <c r="V309" i="1"/>
  <c r="V375" i="1"/>
  <c r="W373" i="1"/>
  <c r="W375" i="1" s="1"/>
  <c r="V38" i="1"/>
  <c r="V60" i="1"/>
  <c r="V80" i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40" i="1"/>
  <c r="V277" i="1"/>
  <c r="V303" i="1"/>
  <c r="W300" i="1"/>
  <c r="W302" i="1" s="1"/>
  <c r="V331" i="1"/>
  <c r="V356" i="1"/>
  <c r="V376" i="1"/>
  <c r="V390" i="1"/>
  <c r="W387" i="1"/>
  <c r="W389" i="1" s="1"/>
  <c r="V406" i="1"/>
  <c r="W404" i="1"/>
  <c r="W406" i="1" s="1"/>
  <c r="V101" i="1"/>
  <c r="N424" i="1"/>
  <c r="V348" i="1"/>
  <c r="W345" i="1"/>
  <c r="W347" i="1" s="1"/>
  <c r="J9" i="1"/>
  <c r="V416" i="1"/>
  <c r="B424" i="1"/>
  <c r="V415" i="1"/>
  <c r="V33" i="1"/>
  <c r="V37" i="1"/>
  <c r="V418" i="1" s="1"/>
  <c r="D424" i="1"/>
  <c r="V59" i="1"/>
  <c r="V79" i="1"/>
  <c r="W83" i="1"/>
  <c r="W88" i="1" s="1"/>
  <c r="V111" i="1"/>
  <c r="W103" i="1"/>
  <c r="W110" i="1" s="1"/>
  <c r="V117" i="1"/>
  <c r="G424" i="1"/>
  <c r="V133" i="1"/>
  <c r="V159" i="1"/>
  <c r="V223" i="1"/>
  <c r="W234" i="1"/>
  <c r="V239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V285" i="1"/>
  <c r="W284" i="1"/>
  <c r="W285" i="1" s="1"/>
  <c r="P424" i="1"/>
  <c r="V396" i="1"/>
  <c r="W394" i="1"/>
  <c r="W396" i="1" s="1"/>
  <c r="W22" i="1"/>
  <c r="W23" i="1" s="1"/>
  <c r="W26" i="1"/>
  <c r="W32" i="1" s="1"/>
  <c r="C424" i="1"/>
  <c r="W56" i="1"/>
  <c r="W59" i="1" s="1"/>
  <c r="V100" i="1"/>
  <c r="V110" i="1"/>
  <c r="V118" i="1"/>
  <c r="V414" i="1" s="1"/>
  <c r="V125" i="1"/>
  <c r="W133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W272" i="1"/>
  <c r="V298" i="1"/>
  <c r="V330" i="1"/>
  <c r="W337" i="1"/>
  <c r="W351" i="1"/>
  <c r="W355" i="1" s="1"/>
  <c r="V355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<sst xmlns="http://schemas.openxmlformats.org/spreadsheetml/2006/main" count="1611" uniqueCount="665">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</sst>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25</v>
      </c>
      <c r="V57" s="289">
        <f>IFERROR(IF(U57="",0,CEILING((U57/$H57),1)*$H57),"")</f>
        <v>27</v>
      </c>
      <c r="W57" s="37">
        <f>IFERROR(IF(V57=0,"",ROUNDUP(V57/H57,0)*0.00937),"")</f>
        <v>5.6219999999999999E-2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5.5555555555555554</v>
      </c>
      <c r="V59" s="290">
        <f>IFERROR(V56/H56,"0")+IFERROR(V57/H57,"0")+IFERROR(V58/H58,"0")</f>
        <v>6</v>
      </c>
      <c r="W59" s="290">
        <f>IFERROR(IF(W56="",0,W56),"0")+IFERROR(IF(W57="",0,W57),"0")+IFERROR(IF(W58="",0,W58),"0")</f>
        <v>5.6219999999999999E-2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25</v>
      </c>
      <c r="V60" s="290">
        <f>IFERROR(SUM(V56:V58),"0")</f>
        <v>27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430</v>
      </c>
      <c r="V103" s="289">
        <f t="shared" ref="V103:V109" si="6">IFERROR(IF(U103="",0,CEILING((U103/$H103),1)*$H103),"")</f>
        <v>437.4</v>
      </c>
      <c r="W103" s="37">
        <f>IFERROR(IF(V103=0,"",ROUNDUP(V103/H103,0)*0.02175),"")</f>
        <v>1.1744999999999999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53.086419753086425</v>
      </c>
      <c r="V110" s="290">
        <f>IFERROR(V103/H103,"0")+IFERROR(V104/H104,"0")+IFERROR(V105/H105,"0")+IFERROR(V106/H106,"0")+IFERROR(V107/H107,"0")+IFERROR(V108/H108,"0")+IFERROR(V109/H109,"0")</f>
        <v>54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1.1744999999999999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430</v>
      </c>
      <c r="V111" s="290">
        <f>IFERROR(SUM(V103:V109),"0")</f>
        <v>437.4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32</v>
      </c>
      <c r="V123" s="289">
        <f>IFERROR(IF(U123="",0,CEILING((U123/$H123),1)*$H123),"")</f>
        <v>32.400000000000006</v>
      </c>
      <c r="W123" s="37">
        <f>IFERROR(IF(V123=0,"",ROUNDUP(V123/H123,0)*0.00753),"")</f>
        <v>9.0359999999999996E-2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11.851851851851851</v>
      </c>
      <c r="V125" s="290">
        <f>IFERROR(V121/H121,"0")+IFERROR(V122/H122,"0")+IFERROR(V123/H123,"0")+IFERROR(V124/H124,"0")</f>
        <v>12.000000000000002</v>
      </c>
      <c r="W125" s="290">
        <f>IFERROR(IF(W121="",0,W121),"0")+IFERROR(IF(W122="",0,W122),"0")+IFERROR(IF(W123="",0,W123),"0")+IFERROR(IF(W124="",0,W124),"0")</f>
        <v>9.0359999999999996E-2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32</v>
      </c>
      <c r="V126" s="290">
        <f>IFERROR(SUM(V121:V124),"0")</f>
        <v>32.400000000000006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25</v>
      </c>
      <c r="V161" s="289">
        <f t="shared" ref="V161:V176" si="8">IFERROR(IF(U161="",0,CEILING((U161/$H161),1)*$H161),"")</f>
        <v>25.200000000000003</v>
      </c>
      <c r="W161" s="37">
        <f>IFERROR(IF(V161=0,"",ROUNDUP(V161/H161,0)*0.00753),"")</f>
        <v>4.5179999999999998E-2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520</v>
      </c>
      <c r="V162" s="289">
        <f t="shared" si="8"/>
        <v>520.80000000000007</v>
      </c>
      <c r="W162" s="37">
        <f>IFERROR(IF(V162=0,"",ROUNDUP(V162/H162,0)*0.00753),"")</f>
        <v>0.93371999999999999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129.76190476190476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130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0.97889999999999999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545</v>
      </c>
      <c r="V178" s="290">
        <f>IFERROR(SUM(V161:V176),"0")</f>
        <v>546.00000000000011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720</v>
      </c>
      <c r="V189" s="289">
        <f t="shared" si="9"/>
        <v>720</v>
      </c>
      <c r="W189" s="37">
        <f>IFERROR(IF(V189=0,"",ROUNDUP(V189/H189,0)*0.00753),"")</f>
        <v>2.2589999999999999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560</v>
      </c>
      <c r="V191" s="289">
        <f t="shared" si="9"/>
        <v>561.6</v>
      </c>
      <c r="W191" s="37">
        <f>IFERROR(IF(V191=0,"",ROUNDUP(V191/H191,0)*0.00753),"")</f>
        <v>1.7620200000000001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280</v>
      </c>
      <c r="V197" s="289">
        <f t="shared" si="9"/>
        <v>280.8</v>
      </c>
      <c r="W197" s="37">
        <f t="shared" si="10"/>
        <v>0.88101000000000007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650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651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4.9020299999999999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1560</v>
      </c>
      <c r="V202" s="290">
        <f>IFERROR(SUM(V180:V200),"0")</f>
        <v>1562.3999999999999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370</v>
      </c>
      <c r="V205" s="289">
        <f t="shared" si="11"/>
        <v>374.4</v>
      </c>
      <c r="W205" s="37">
        <f>IFERROR(IF(V205=0,"",ROUNDUP(V205/H205,0)*0.02175),"")</f>
        <v>1.044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47.435897435897438</v>
      </c>
      <c r="V210" s="290">
        <f>IFERROR(V204/H204,"0")+IFERROR(V205/H205,"0")+IFERROR(V206/H206,"0")+IFERROR(V207/H207,"0")+IFERROR(V208/H208,"0")+IFERROR(V209/H209,"0")</f>
        <v>48</v>
      </c>
      <c r="W210" s="290">
        <f>IFERROR(IF(W204="",0,W204),"0")+IFERROR(IF(W205="",0,W205),"0")+IFERROR(IF(W206="",0,W206),"0")+IFERROR(IF(W207="",0,W207),"0")+IFERROR(IF(W208="",0,W208),"0")+IFERROR(IF(W209="",0,W209),"0")</f>
        <v>1.044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370</v>
      </c>
      <c r="V211" s="290">
        <f>IFERROR(SUM(V204:V209),"0")</f>
        <v>374.4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68</v>
      </c>
      <c r="V249" s="289">
        <f>IFERROR(IF(U249="",0,CEILING((U249/$H249),1)*$H249),"")</f>
        <v>68.040000000000006</v>
      </c>
      <c r="W249" s="37">
        <f>IFERROR(IF(V249=0,"",ROUNDUP(V249/H249,0)*0.00753),"")</f>
        <v>0.20331000000000002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26.984126984126984</v>
      </c>
      <c r="V251" s="290">
        <f>IFERROR(V248/H248,"0")+IFERROR(V249/H249,"0")+IFERROR(V250/H250,"0")</f>
        <v>27.000000000000004</v>
      </c>
      <c r="W251" s="290">
        <f>IFERROR(IF(W248="",0,W248),"0")+IFERROR(IF(W249="",0,W249),"0")+IFERROR(IF(W250="",0,W250),"0")</f>
        <v>0.20331000000000002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68</v>
      </c>
      <c r="V252" s="290">
        <f>IFERROR(SUM(V248:V250),"0")</f>
        <v>68.040000000000006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2500</v>
      </c>
      <c r="V265" s="289">
        <f t="shared" si="13"/>
        <v>2505</v>
      </c>
      <c r="W265" s="37">
        <f>IFERROR(IF(V265=0,"",ROUNDUP(V265/H265,0)*0.02175),"")</f>
        <v>3.6322499999999995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1100</v>
      </c>
      <c r="V266" s="289">
        <f t="shared" si="13"/>
        <v>1110</v>
      </c>
      <c r="W266" s="37">
        <f>IFERROR(IF(V266=0,"",ROUNDUP(V266/H266,0)*0.02175),"")</f>
        <v>1.6094999999999999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1400</v>
      </c>
      <c r="V268" s="289">
        <f t="shared" si="13"/>
        <v>1410</v>
      </c>
      <c r="W268" s="37">
        <f>IFERROR(IF(V268=0,"",ROUNDUP(V268/H268,0)*0.02175),"")</f>
        <v>2.0444999999999998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333.33333333333331</v>
      </c>
      <c r="V272" s="290">
        <f>IFERROR(V264/H264,"0")+IFERROR(V265/H265,"0")+IFERROR(V266/H266,"0")+IFERROR(V267/H267,"0")+IFERROR(V268/H268,"0")+IFERROR(V269/H269,"0")+IFERROR(V270/H270,"0")+IFERROR(V271/H271,"0")</f>
        <v>335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7.286249999999999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5000</v>
      </c>
      <c r="V273" s="290">
        <f>IFERROR(SUM(V264:V271),"0")</f>
        <v>5025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2400</v>
      </c>
      <c r="V275" s="289">
        <f>IFERROR(IF(U275="",0,CEILING((U275/$H275),1)*$H275),"")</f>
        <v>2400</v>
      </c>
      <c r="W275" s="37">
        <f>IFERROR(IF(V275=0,"",ROUNDUP(V275/H275,0)*0.02175),"")</f>
        <v>3.4799999999999995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160</v>
      </c>
      <c r="V277" s="290">
        <f>IFERROR(V275/H275,"0")+IFERROR(V276/H276,"0")</f>
        <v>160</v>
      </c>
      <c r="W277" s="290">
        <f>IFERROR(IF(W275="",0,W275),"0")+IFERROR(IF(W276="",0,W276),"0")</f>
        <v>3.4799999999999995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2400</v>
      </c>
      <c r="V278" s="290">
        <f>IFERROR(SUM(V275:V276),"0")</f>
        <v>2400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720</v>
      </c>
      <c r="V284" s="289">
        <f>IFERROR(IF(U284="",0,CEILING((U284/$H284),1)*$H284),"")</f>
        <v>725.4</v>
      </c>
      <c r="W284" s="37">
        <f>IFERROR(IF(V284=0,"",ROUNDUP(V284/H284,0)*0.02175),"")</f>
        <v>2.0227499999999998</v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92.307692307692307</v>
      </c>
      <c r="V285" s="290">
        <f>IFERROR(V284/H284,"0")</f>
        <v>93</v>
      </c>
      <c r="W285" s="290">
        <f>IFERROR(IF(W284="",0,W284),"0")</f>
        <v>2.0227499999999998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720</v>
      </c>
      <c r="V286" s="290">
        <f>IFERROR(SUM(V284:V284),"0")</f>
        <v>725.4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220</v>
      </c>
      <c r="V288" s="289">
        <f>IFERROR(IF(U288="",0,CEILING((U288/$H288),1)*$H288),"")</f>
        <v>226.2</v>
      </c>
      <c r="W288" s="37">
        <f>IFERROR(IF(V288=0,"",ROUNDUP(V288/H288,0)*0.02175),"")</f>
        <v>0.63074999999999992</v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28.205128205128204</v>
      </c>
      <c r="V289" s="290">
        <f>IFERROR(V288/H288,"0")</f>
        <v>29</v>
      </c>
      <c r="W289" s="290">
        <f>IFERROR(IF(W288="",0,W288),"0")</f>
        <v>0.63074999999999992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220</v>
      </c>
      <c r="V290" s="290">
        <f>IFERROR(SUM(V288:V288),"0")</f>
        <v>226.2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670</v>
      </c>
      <c r="V325" s="289">
        <f t="shared" si="14"/>
        <v>672</v>
      </c>
      <c r="W325" s="37">
        <f>IFERROR(IF(V325=0,"",ROUNDUP(V325/H325,0)*0.00753),"")</f>
        <v>1.2048000000000001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159.52380952380952</v>
      </c>
      <c r="V330" s="290">
        <f>IFERROR(V323/H323,"0")+IFERROR(V324/H324,"0")+IFERROR(V325/H325,"0")+IFERROR(V326/H326,"0")+IFERROR(V327/H327,"0")+IFERROR(V328/H328,"0")+IFERROR(V329/H329,"0")</f>
        <v>160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1.2048000000000001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670</v>
      </c>
      <c r="V331" s="290">
        <f>IFERROR(SUM(V323:V329),"0")</f>
        <v>672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490</v>
      </c>
      <c r="V350" s="289">
        <f>IFERROR(IF(U350="",0,CEILING((U350/$H350),1)*$H350),"")</f>
        <v>491.40000000000003</v>
      </c>
      <c r="W350" s="37">
        <f>IFERROR(IF(V350=0,"",ROUNDUP(V350/H350,0)*0.00753),"")</f>
        <v>0.88101000000000007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116.66666666666666</v>
      </c>
      <c r="V355" s="290">
        <f>IFERROR(V350/H350,"0")+IFERROR(V351/H351,"0")+IFERROR(V352/H352,"0")+IFERROR(V353/H353,"0")+IFERROR(V354/H354,"0")</f>
        <v>117</v>
      </c>
      <c r="W355" s="290">
        <f>IFERROR(IF(W350="",0,W350),"0")+IFERROR(IF(W351="",0,W351),"0")+IFERROR(IF(W352="",0,W352),"0")+IFERROR(IF(W353="",0,W353),"0")+IFERROR(IF(W354="",0,W354),"0")</f>
        <v>0.88101000000000007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490</v>
      </c>
      <c r="V356" s="290">
        <f>IFERROR(SUM(V350:V354),"0")</f>
        <v>491.40000000000003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725</v>
      </c>
      <c r="V361" s="289">
        <f t="shared" si="15"/>
        <v>728.64</v>
      </c>
      <c r="W361" s="37">
        <f>IFERROR(IF(V361=0,"",ROUNDUP(V361/H361,0)*0.01196),"")</f>
        <v>1.6504799999999999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240</v>
      </c>
      <c r="V362" s="289">
        <f t="shared" si="15"/>
        <v>242.88000000000002</v>
      </c>
      <c r="W362" s="37">
        <f>IFERROR(IF(V362=0,"",ROUNDUP(V362/H362,0)*0.01196),"")</f>
        <v>0.55015999999999998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80</v>
      </c>
      <c r="V363" s="289">
        <f t="shared" si="15"/>
        <v>84.48</v>
      </c>
      <c r="W363" s="37">
        <f>IFERROR(IF(V363=0,"",ROUNDUP(V363/H363,0)*0.01196),"")</f>
        <v>0.19136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197.91666666666666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200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2.3919999999999999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1045</v>
      </c>
      <c r="V371" s="290">
        <f>IFERROR(SUM(V360:V369),"0")</f>
        <v>1056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540</v>
      </c>
      <c r="V373" s="289">
        <f>IFERROR(IF(U373="",0,CEILING((U373/$H373),1)*$H373),"")</f>
        <v>543.84</v>
      </c>
      <c r="W373" s="37">
        <f>IFERROR(IF(V373=0,"",ROUNDUP(V373/H373,0)*0.01196),"")</f>
        <v>1.2318800000000001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102.27272727272727</v>
      </c>
      <c r="V375" s="290">
        <f>IFERROR(V373/H373,"0")+IFERROR(V374/H374,"0")</f>
        <v>103</v>
      </c>
      <c r="W375" s="290">
        <f>IFERROR(IF(W373="",0,W373),"0")+IFERROR(IF(W374="",0,W374),"0")</f>
        <v>1.2318800000000001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540</v>
      </c>
      <c r="V376" s="290">
        <f>IFERROR(SUM(V373:V374),"0")</f>
        <v>543.84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250</v>
      </c>
      <c r="V378" s="289">
        <f t="shared" ref="V378:V383" si="16">IFERROR(IF(U378="",0,CEILING((U378/$H378),1)*$H378),"")</f>
        <v>253.44</v>
      </c>
      <c r="W378" s="37">
        <f>IFERROR(IF(V378=0,"",ROUNDUP(V378/H378,0)*0.01196),"")</f>
        <v>0.57408000000000003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610</v>
      </c>
      <c r="V379" s="289">
        <f t="shared" si="16"/>
        <v>612.48</v>
      </c>
      <c r="W379" s="37">
        <f>IFERROR(IF(V379=0,"",ROUNDUP(V379/H379,0)*0.01196),"")</f>
        <v>1.3873599999999999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430</v>
      </c>
      <c r="V380" s="289">
        <f t="shared" si="16"/>
        <v>432.96000000000004</v>
      </c>
      <c r="W380" s="37">
        <f>IFERROR(IF(V380=0,"",ROUNDUP(V380/H380,0)*0.01196),"")</f>
        <v>0.98072000000000004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244.31818181818181</v>
      </c>
      <c r="V384" s="290">
        <f>IFERROR(V378/H378,"0")+IFERROR(V379/H379,"0")+IFERROR(V380/H380,"0")+IFERROR(V381/H381,"0")+IFERROR(V382/H382,"0")+IFERROR(V383/H383,"0")</f>
        <v>246</v>
      </c>
      <c r="W384" s="290">
        <f>IFERROR(IF(W378="",0,W378),"0")+IFERROR(IF(W379="",0,W379),"0")+IFERROR(IF(W380="",0,W380),"0")+IFERROR(IF(W381="",0,W381),"0")+IFERROR(IF(W382="",0,W382),"0")+IFERROR(IF(W383="",0,W383),"0")</f>
        <v>2.9421600000000003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1290</v>
      </c>
      <c r="V385" s="290">
        <f>IFERROR(SUM(V378:V383),"0")</f>
        <v>1298.8800000000001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110</v>
      </c>
      <c r="V395" s="289">
        <f>IFERROR(IF(U395="",0,CEILING((U395/$H395),1)*$H395),"")</f>
        <v>120</v>
      </c>
      <c r="W395" s="37">
        <f>IFERROR(IF(V395=0,"",ROUNDUP(V395/H395,0)*0.02175),"")</f>
        <v>0.21749999999999997</v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9.1666666666666661</v>
      </c>
      <c r="V396" s="290">
        <f>IFERROR(V394/H394,"0")+IFERROR(V395/H395,"0")</f>
        <v>10</v>
      </c>
      <c r="W396" s="290">
        <f>IFERROR(IF(W394="",0,W394),"0")+IFERROR(IF(W395="",0,W395),"0")</f>
        <v>0.21749999999999997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110</v>
      </c>
      <c r="V397" s="290">
        <f>IFERROR(SUM(V394:V395),"0")</f>
        <v>120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400</v>
      </c>
      <c r="V405" s="289">
        <f>IFERROR(IF(U405="",0,CEILING((U405/$H405),1)*$H405),"")</f>
        <v>400.68</v>
      </c>
      <c r="W405" s="37">
        <f>IFERROR(IF(V405=0,"",ROUNDUP(V405/H405,0)*0.00753),"")</f>
        <v>0.79818</v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105.82010582010582</v>
      </c>
      <c r="V406" s="290">
        <f>IFERROR(V404/H404,"0")+IFERROR(V405/H405,"0")</f>
        <v>106.00000000000001</v>
      </c>
      <c r="W406" s="290">
        <f>IFERROR(IF(W404="",0,W404),"0")+IFERROR(IF(W405="",0,W405),"0")</f>
        <v>0.79818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400</v>
      </c>
      <c r="V407" s="290">
        <f>IFERROR(SUM(V404:V405),"0")</f>
        <v>400.68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15915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16007.04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16751.958396788399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16849.158000000003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28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17451.958396788399</v>
      </c>
      <c r="V417" s="290">
        <f>GrossWeightTotalR+PalletQtyTotalR*25</f>
        <v>17549.158000000003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2474.2067346234016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2487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31.536599999999996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27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437.4</v>
      </c>
      <c r="F424" s="47">
        <f>IFERROR(V121*1,"0")+IFERROR(V122*1,"0")+IFERROR(V123*1,"0")+IFERROR(V124*1,"0")</f>
        <v>32.400000000000006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2482.8000000000002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68.040000000000006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8376.6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672</v>
      </c>
      <c r="N424" s="47">
        <f>IFERROR(V345*1,"0")+IFERROR(V346*1,"0")+IFERROR(V350*1,"0")+IFERROR(V351*1,"0")+IFERROR(V352*1,"0")+IFERROR(V353*1,"0")+IFERROR(V354*1,"0")</f>
        <v>491.40000000000003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2898.7200000000003</v>
      </c>
      <c r="P424" s="47">
        <f>IFERROR(V394*1,"0")+IFERROR(V395*1,"0")+IFERROR(V399*1,"0")+IFERROR(V400*1,"0")+IFERROR(V404*1,"0")+IFERROR(V405*1,"0")+IFERROR(V409*1,"0")+IFERROR(V410*1,"0")+IFERROR(V411*1,"0")</f>
        <v>520.68000000000006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2023-07-27T11:20:39Z</dcterms:modified>
</cp:coreProperties>
</file>