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8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V248" i="1" l="1"/>
  <c r="A10" i="1"/>
  <c r="V32" i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V244" i="1" l="1"/>
  <c r="C257" i="1"/>
  <c r="B257" i="1"/>
  <c r="A257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<sst xmlns="http://schemas.openxmlformats.org/spreadsheetml/2006/main" count="793" uniqueCount="331">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</sst>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24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45138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220</v>
      </c>
      <c r="V61" s="155">
        <f>IFERROR(IF(U61="","",U61),"")</f>
        <v>220</v>
      </c>
      <c r="W61" s="37">
        <f>IFERROR(IF(U61="","",U61*0.00855),"")</f>
        <v>1.881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220</v>
      </c>
      <c r="V62" s="156">
        <f>IFERROR(SUM(V60:V61),"0")</f>
        <v>220</v>
      </c>
      <c r="W62" s="156">
        <f>IFERROR(IF(W60="",0,W60),"0")+IFERROR(IF(W61="",0,W61),"0")</f>
        <v>1.881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1100</v>
      </c>
      <c r="V63" s="156">
        <f>IFERROR(SUMPRODUCT(V60:V61*H60:H61),"0")</f>
        <v>1100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0</v>
      </c>
      <c r="V84" s="156">
        <f>IFERROR(SUM(V77:V83),"0")</f>
        <v>0</v>
      </c>
      <c r="W84" s="156">
        <f>IFERROR(IF(W77="",0,W77),"0")+IFERROR(IF(W78="",0,W78),"0")+IFERROR(IF(W79="",0,W79),"0")+IFERROR(IF(W80="",0,W80),"0")+IFERROR(IF(W81="",0,W81),"0")+IFERROR(IF(W82="",0,W82),"0")+IFERROR(IF(W83="",0,W83),"0")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0</v>
      </c>
      <c r="V85" s="156">
        <f>IFERROR(SUMPRODUCT(V77:V83*H77:H83),"0")</f>
        <v>0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300</v>
      </c>
      <c r="V149" s="155">
        <f>IFERROR(IF(U149="","",U149),"")</f>
        <v>300</v>
      </c>
      <c r="W149" s="37">
        <f>IFERROR(IF(U149="","",U149*0.0155),"")</f>
        <v>4.6500000000000004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300</v>
      </c>
      <c r="V151" s="156">
        <f>IFERROR(SUM(V147:V150),"0")</f>
        <v>300</v>
      </c>
      <c r="W151" s="156">
        <f>IFERROR(IF(W147="",0,W147),"0")+IFERROR(IF(W148="",0,W148),"0")+IFERROR(IF(W149="",0,W149),"0")+IFERROR(IF(W150="",0,W150),"0")</f>
        <v>4.6500000000000004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1500</v>
      </c>
      <c r="V152" s="156">
        <f>IFERROR(SUMPRODUCT(V147:V150*H147:H150),"0")</f>
        <v>1500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300</v>
      </c>
      <c r="V175" s="155">
        <f>IFERROR(IF(U175="","",U175),"")</f>
        <v>300</v>
      </c>
      <c r="W175" s="37">
        <f>IFERROR(IF(U175="","",U175*0.00866),"")</f>
        <v>2.5979999999999999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300</v>
      </c>
      <c r="V177" s="156">
        <f>IFERROR(SUM(V173:V176),"0")</f>
        <v>300</v>
      </c>
      <c r="W177" s="156">
        <f>IFERROR(IF(W173="",0,W173),"0")+IFERROR(IF(W174="",0,W174),"0")+IFERROR(IF(W175="",0,W175),"0")+IFERROR(IF(W176="",0,W176),"0")</f>
        <v>2.5979999999999999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1500</v>
      </c>
      <c r="V178" s="156">
        <f>IFERROR(SUMPRODUCT(V173:V176*H173:H176),"0")</f>
        <v>1500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100</v>
      </c>
      <c r="V236" s="155">
        <f>IFERROR(IF(U236="","",U236),"")</f>
        <v>100</v>
      </c>
      <c r="W236" s="37">
        <f>IFERROR(IF(U236="","",U236*0.0155),"")</f>
        <v>1.55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100</v>
      </c>
      <c r="V237" s="156">
        <f>IFERROR(SUM(V236:V236),"0")</f>
        <v>100</v>
      </c>
      <c r="W237" s="156">
        <f>IFERROR(IF(W236="",0,W236),"0")</f>
        <v>1.55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500</v>
      </c>
      <c r="V238" s="156">
        <f>IFERROR(SUMPRODUCT(V236:V236*H236:H236),"0")</f>
        <v>500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4600</v>
      </c>
      <c r="V244" s="156">
        <f>IFERROR(V24+V33+V41+V47+V57+V63+V68+V74+V85+V92+V100+V106+V111+V119+V124+V130+V135+V141+V145+V152+V165+V170+V178+V183+V190+V195+V200+V207+V215+V220+V226+V232+V238+V243,"0")</f>
        <v>4600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4823.4039999999995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4823.4039999999995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9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9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5048.4039999999995</v>
      </c>
      <c r="V247" s="156">
        <f>GrossWeightTotalR+PalletQtyTotalR*25</f>
        <v>5048.4039999999995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920</v>
      </c>
      <c r="V248" s="156">
        <f>IFERROR(V23+V32+V40+V46+V56+V62+V67+V73+V84+V91+V99+V105+V110+V118+V123+V129+V134+V140+V144+V151+V164+V169+V177+V182+V189+V194+V199+V206+V214+V219+V225+V231+V237+V242,"0")</f>
        <v>920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10.679000000000002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1100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0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0</v>
      </c>
      <c r="M254" s="47">
        <f>IFERROR(U103*H103,"0")+IFERROR(U104*H104,"0")</f>
        <v>0</v>
      </c>
      <c r="N254" s="47">
        <f>IFERROR(U109*H109,"0")</f>
        <v>0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1500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1500</v>
      </c>
      <c r="V254" s="47">
        <f>IFERROR(U187*H187,"0")+IFERROR(U188*H188,"0")</f>
        <v>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500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3100</v>
      </c>
      <c r="B257" s="61">
        <f>SUMPRODUCT(--(AC:AC="ПГП"),H:H,V:V)</f>
        <v>1500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2023-07-28T11:38:48Z</dcterms:modified>
</cp:coreProperties>
</file>