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V362" i="1" s="1"/>
  <c r="M357" i="1"/>
  <c r="U355" i="1"/>
  <c r="U354" i="1"/>
  <c r="W353" i="1"/>
  <c r="V353" i="1"/>
  <c r="M353" i="1"/>
  <c r="V352" i="1"/>
  <c r="V354" i="1" s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W279" i="1" s="1"/>
  <c r="M279" i="1"/>
  <c r="W278" i="1"/>
  <c r="W280" i="1" s="1"/>
  <c r="V278" i="1"/>
  <c r="V280" i="1" s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U263" i="1"/>
  <c r="V262" i="1"/>
  <c r="U262" i="1"/>
  <c r="W261" i="1"/>
  <c r="W262" i="1" s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U249" i="1"/>
  <c r="U248" i="1"/>
  <c r="W247" i="1"/>
  <c r="V247" i="1"/>
  <c r="M247" i="1"/>
  <c r="V246" i="1"/>
  <c r="M246" i="1"/>
  <c r="U243" i="1"/>
  <c r="U242" i="1"/>
  <c r="V241" i="1"/>
  <c r="W241" i="1" s="1"/>
  <c r="M241" i="1"/>
  <c r="W240" i="1"/>
  <c r="W242" i="1" s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V238" i="1" s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V217" i="1"/>
  <c r="W216" i="1"/>
  <c r="W219" i="1" s="1"/>
  <c r="V216" i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V125" i="1" s="1"/>
  <c r="M121" i="1"/>
  <c r="U118" i="1"/>
  <c r="U117" i="1"/>
  <c r="V116" i="1"/>
  <c r="W116" i="1" s="1"/>
  <c r="V115" i="1"/>
  <c r="W115" i="1" s="1"/>
  <c r="V114" i="1"/>
  <c r="W114" i="1" s="1"/>
  <c r="W117" i="1" s="1"/>
  <c r="M114" i="1"/>
  <c r="W113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V111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V89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79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23" i="1"/>
  <c r="W22" i="1"/>
  <c r="W23" i="1" s="1"/>
  <c r="V22" i="1"/>
  <c r="V23" i="1" s="1"/>
  <c r="H10" i="1"/>
  <c r="A9" i="1"/>
  <c r="D7" i="1"/>
  <c r="N6" i="1"/>
  <c r="M2" i="1"/>
  <c r="V45" i="1" l="1"/>
  <c r="V46" i="1"/>
  <c r="W44" i="1"/>
  <c r="W45" i="1" s="1"/>
  <c r="C431" i="1"/>
  <c r="W50" i="1"/>
  <c r="W52" i="1" s="1"/>
  <c r="V52" i="1"/>
  <c r="V53" i="1"/>
  <c r="V421" i="1" s="1"/>
  <c r="J9" i="1"/>
  <c r="F10" i="1"/>
  <c r="F9" i="1"/>
  <c r="H9" i="1"/>
  <c r="A10" i="1"/>
  <c r="U421" i="1"/>
  <c r="W32" i="1"/>
  <c r="W426" i="1" s="1"/>
  <c r="V41" i="1"/>
  <c r="V425" i="1" s="1"/>
  <c r="V42" i="1"/>
  <c r="W40" i="1"/>
  <c r="W41" i="1" s="1"/>
  <c r="V100" i="1"/>
  <c r="V205" i="1"/>
  <c r="V220" i="1"/>
  <c r="V243" i="1"/>
  <c r="V306" i="1"/>
  <c r="W303" i="1"/>
  <c r="W305" i="1" s="1"/>
  <c r="V338" i="1"/>
  <c r="W326" i="1"/>
  <c r="W337" i="1" s="1"/>
  <c r="P431" i="1"/>
  <c r="V403" i="1"/>
  <c r="W401" i="1"/>
  <c r="W403" i="1" s="1"/>
  <c r="U425" i="1"/>
  <c r="V134" i="1"/>
  <c r="V133" i="1"/>
  <c r="V226" i="1"/>
  <c r="W237" i="1"/>
  <c r="V242" i="1"/>
  <c r="V276" i="1"/>
  <c r="V275" i="1"/>
  <c r="V284" i="1"/>
  <c r="W283" i="1"/>
  <c r="W284" i="1" s="1"/>
  <c r="V285" i="1"/>
  <c r="V292" i="1"/>
  <c r="W291" i="1"/>
  <c r="W292" i="1" s="1"/>
  <c r="V293" i="1"/>
  <c r="V305" i="1"/>
  <c r="V363" i="1"/>
  <c r="V397" i="1"/>
  <c r="W394" i="1"/>
  <c r="W396" i="1" s="1"/>
  <c r="V404" i="1"/>
  <c r="V413" i="1"/>
  <c r="W411" i="1"/>
  <c r="W413" i="1" s="1"/>
  <c r="E431" i="1"/>
  <c r="W35" i="1"/>
  <c r="W37" i="1" s="1"/>
  <c r="V38" i="1"/>
  <c r="V80" i="1"/>
  <c r="W91" i="1"/>
  <c r="W100" i="1" s="1"/>
  <c r="V110" i="1"/>
  <c r="V118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255" i="1"/>
  <c r="V254" i="1"/>
  <c r="W275" i="1"/>
  <c r="V301" i="1"/>
  <c r="V312" i="1"/>
  <c r="V313" i="1"/>
  <c r="W323" i="1"/>
  <c r="V348" i="1"/>
  <c r="W347" i="1"/>
  <c r="W348" i="1" s="1"/>
  <c r="V349" i="1"/>
  <c r="V378" i="1"/>
  <c r="V396" i="1"/>
  <c r="V414" i="1"/>
  <c r="I431" i="1"/>
  <c r="V88" i="1"/>
  <c r="W121" i="1"/>
  <c r="W125" i="1" s="1"/>
  <c r="F431" i="1"/>
  <c r="V126" i="1"/>
  <c r="V154" i="1"/>
  <c r="V178" i="1"/>
  <c r="N431" i="1"/>
  <c r="V355" i="1"/>
  <c r="W352" i="1"/>
  <c r="W354" i="1" s="1"/>
  <c r="V382" i="1"/>
  <c r="W380" i="1"/>
  <c r="W382" i="1" s="1"/>
  <c r="W63" i="1"/>
  <c r="W79" i="1" s="1"/>
  <c r="W82" i="1"/>
  <c r="W88" i="1" s="1"/>
  <c r="W103" i="1"/>
  <c r="W110" i="1" s="1"/>
  <c r="V117" i="1"/>
  <c r="V179" i="1"/>
  <c r="W162" i="1"/>
  <c r="W178" i="1" s="1"/>
  <c r="V423" i="1"/>
  <c r="B431" i="1"/>
  <c r="V422" i="1"/>
  <c r="D431" i="1"/>
  <c r="V59" i="1"/>
  <c r="H431" i="1"/>
  <c r="V155" i="1"/>
  <c r="W137" i="1"/>
  <c r="W154" i="1" s="1"/>
  <c r="V160" i="1"/>
  <c r="V219" i="1"/>
  <c r="V248" i="1"/>
  <c r="W254" i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4" i="1" l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<sst xmlns="http://schemas.openxmlformats.org/spreadsheetml/2006/main" count="1659" uniqueCount="686">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</sst>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2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/>
      <c r="I5" s="614"/>
      <c r="J5" s="614"/>
      <c r="K5" s="612"/>
      <c r="M5" s="25" t="s">
        <v>10</v>
      </c>
      <c r="N5" s="607">
        <v>45141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Четверг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0.41666666666666669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6300</v>
      </c>
      <c r="V184" s="296">
        <f t="shared" si="9"/>
        <v>6301.7999999999993</v>
      </c>
      <c r="W184" s="37">
        <f>IFERROR(IF(V184=0,"",ROUNDUP(V184/H184,0)*0.02175),"")</f>
        <v>16.921499999999998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777.77777777777783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778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16.921499999999998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6300</v>
      </c>
      <c r="V205" s="297">
        <f>IFERROR(SUM(V181:V203),"0")</f>
        <v>6301.7999999999993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4000</v>
      </c>
      <c r="V268" s="296">
        <f t="shared" si="13"/>
        <v>4005</v>
      </c>
      <c r="W268" s="37">
        <f>IFERROR(IF(V268=0,"",ROUNDUP(V268/H268,0)*0.02175),"")</f>
        <v>5.8072499999999998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1500</v>
      </c>
      <c r="V269" s="296">
        <f t="shared" si="13"/>
        <v>1500</v>
      </c>
      <c r="W269" s="37">
        <f>IFERROR(IF(V269=0,"",ROUNDUP(V269/H269,0)*0.02175),"")</f>
        <v>2.1749999999999998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1350</v>
      </c>
      <c r="V271" s="296">
        <f t="shared" si="13"/>
        <v>1350</v>
      </c>
      <c r="W271" s="37">
        <f>IFERROR(IF(V271=0,"",ROUNDUP(V271/H271,0)*0.02175),"")</f>
        <v>1.9574999999999998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456.66666666666669</v>
      </c>
      <c r="V275" s="297">
        <f>IFERROR(V267/H267,"0")+IFERROR(V268/H268,"0")+IFERROR(V269/H269,"0")+IFERROR(V270/H270,"0")+IFERROR(V271/H271,"0")+IFERROR(V272/H272,"0")+IFERROR(V273/H273,"0")+IFERROR(V274/H274,"0")</f>
        <v>457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9.9397500000000001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6850</v>
      </c>
      <c r="V276" s="297">
        <f>IFERROR(SUM(V267:V274),"0")</f>
        <v>6855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4850</v>
      </c>
      <c r="V278" s="296">
        <f>IFERROR(IF(U278="",0,CEILING((U278/$H278),1)*$H278),"")</f>
        <v>4860</v>
      </c>
      <c r="W278" s="37">
        <f>IFERROR(IF(V278=0,"",ROUNDUP(V278/H278,0)*0.02175),"")</f>
        <v>7.0469999999999997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323.33333333333331</v>
      </c>
      <c r="V280" s="297">
        <f>IFERROR(V278/H278,"0")+IFERROR(V279/H279,"0")</f>
        <v>324</v>
      </c>
      <c r="W280" s="297">
        <f>IFERROR(IF(W278="",0,W278),"0")+IFERROR(IF(W279="",0,W279),"0")</f>
        <v>7.0469999999999997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4850</v>
      </c>
      <c r="V281" s="297">
        <f>IFERROR(SUM(V278:V279),"0")</f>
        <v>4860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18000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18016.8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18808.400000000001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18825.804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31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19583.400000000001</v>
      </c>
      <c r="V424" s="297">
        <f>GrossWeightTotalR+PalletQtyTotalR*25</f>
        <v>19600.804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1557.7777777777778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1559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33.908249999999995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6301.7999999999993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11715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2023-08-01T11:05:15Z</dcterms:modified>
</cp:coreProperties>
</file>