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V115" i="1"/>
  <c r="W115" i="1" s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81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5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W32" i="1" s="1"/>
  <c r="V26" i="1"/>
  <c r="V33" i="1" s="1"/>
  <c r="M26" i="1"/>
  <c r="V24" i="1"/>
  <c r="U24" i="1"/>
  <c r="U443" i="1" s="1"/>
  <c r="V23" i="1"/>
  <c r="U23" i="1"/>
  <c r="W22" i="1"/>
  <c r="W23" i="1" s="1"/>
  <c r="V22" i="1"/>
  <c r="H10" i="1"/>
  <c r="A9" i="1"/>
  <c r="J9" i="1" s="1"/>
  <c r="D7" i="1"/>
  <c r="N6" i="1"/>
  <c r="M2" i="1"/>
  <c r="W59" i="1" l="1"/>
  <c r="W101" i="1"/>
  <c r="V111" i="1"/>
  <c r="V290" i="1"/>
  <c r="W289" i="1"/>
  <c r="W290" i="1" s="1"/>
  <c r="V291" i="1"/>
  <c r="F9" i="1"/>
  <c r="F10" i="1"/>
  <c r="U447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V118" i="1"/>
  <c r="V119" i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E453" i="1"/>
  <c r="V155" i="1"/>
  <c r="V162" i="1"/>
  <c r="V282" i="1"/>
  <c r="W281" i="1"/>
  <c r="W282" i="1" s="1"/>
  <c r="L453" i="1"/>
  <c r="V302" i="1"/>
  <c r="W298" i="1"/>
  <c r="W302" i="1" s="1"/>
  <c r="H9" i="1"/>
  <c r="W35" i="1"/>
  <c r="W37" i="1" s="1"/>
  <c r="W448" i="1" s="1"/>
  <c r="V38" i="1"/>
  <c r="V443" i="1" s="1"/>
  <c r="V42" i="1"/>
  <c r="V46" i="1"/>
  <c r="V52" i="1"/>
  <c r="V60" i="1"/>
  <c r="V89" i="1"/>
  <c r="V101" i="1"/>
  <c r="W114" i="1"/>
  <c r="W118" i="1" s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A10" i="1"/>
  <c r="V283" i="1"/>
  <c r="V404" i="1"/>
  <c r="W402" i="1"/>
  <c r="W404" i="1" s="1"/>
  <c r="P453" i="1"/>
  <c r="V425" i="1"/>
  <c r="W423" i="1"/>
  <c r="W425" i="1" s="1"/>
  <c r="V445" i="1"/>
  <c r="B453" i="1"/>
  <c r="V444" i="1"/>
  <c r="D453" i="1"/>
  <c r="V59" i="1"/>
  <c r="V447" i="1" s="1"/>
  <c r="W104" i="1"/>
  <c r="W111" i="1" s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4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V446" i="1" l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<sst xmlns="http://schemas.openxmlformats.org/spreadsheetml/2006/main" count="1743" uniqueCount="717">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</sst>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716</v>
      </c>
      <c r="I5" s="320"/>
      <c r="J5" s="320"/>
      <c r="K5" s="318"/>
      <c r="M5" s="25" t="s">
        <v>10</v>
      </c>
      <c r="N5" s="321">
        <v>45148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691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7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0.54166666666666663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70</v>
      </c>
      <c r="V50" s="306">
        <f>IFERROR(IF(U50="",0,CEILING((U50/$H50),1)*$H50),"")</f>
        <v>75.600000000000009</v>
      </c>
      <c r="W50" s="37">
        <f>IFERROR(IF(V50=0,"",ROUNDUP(V50/H50,0)*0.02175),"")</f>
        <v>0.15225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6.481481481481481</v>
      </c>
      <c r="V52" s="307">
        <f>IFERROR(V50/H50,"0")+IFERROR(V51/H51,"0")</f>
        <v>7</v>
      </c>
      <c r="W52" s="307">
        <f>IFERROR(IF(W50="",0,W50),"0")+IFERROR(IF(W51="",0,W51),"0")</f>
        <v>0.15225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70</v>
      </c>
      <c r="V53" s="307">
        <f>IFERROR(SUM(V50:V51),"0")</f>
        <v>75.600000000000009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30</v>
      </c>
      <c r="V56" s="306">
        <f>IFERROR(IF(U56="",0,CEILING((U56/$H56),1)*$H56),"")</f>
        <v>32.400000000000006</v>
      </c>
      <c r="W56" s="37">
        <f>IFERROR(IF(V56=0,"",ROUNDUP(V56/H56,0)*0.02175),"")</f>
        <v>6.5250000000000002E-2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2.7777777777777777</v>
      </c>
      <c r="V59" s="307">
        <f>IFERROR(V56/H56,"0")+IFERROR(V57/H57,"0")+IFERROR(V58/H58,"0")</f>
        <v>3.0000000000000004</v>
      </c>
      <c r="W59" s="307">
        <f>IFERROR(IF(W56="",0,W56),"0")+IFERROR(IF(W57="",0,W57),"0")+IFERROR(IF(W58="",0,W58),"0")</f>
        <v>6.5250000000000002E-2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30</v>
      </c>
      <c r="V60" s="307">
        <f>IFERROR(SUM(V56:V58),"0")</f>
        <v>32.400000000000006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100</v>
      </c>
      <c r="V64" s="306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30</v>
      </c>
      <c r="V65" s="306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12.037037037037038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0.28274999999999995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130</v>
      </c>
      <c r="V81" s="307">
        <f>IFERROR(SUM(V63:V79),"0")</f>
        <v>140.4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140</v>
      </c>
      <c r="V83" s="306">
        <f t="shared" ref="V83:V88" si="4">IFERROR(IF(U83="",0,CEILING((U83/$H83),1)*$H83),"")</f>
        <v>140.4</v>
      </c>
      <c r="W83" s="37">
        <f>IFERROR(IF(V83=0,"",ROUNDUP(V83/H83,0)*0.02175),"")</f>
        <v>0.28275</v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12.962962962962962</v>
      </c>
      <c r="V89" s="307">
        <f>IFERROR(V83/H83,"0")+IFERROR(V84/H84,"0")+IFERROR(V85/H85,"0")+IFERROR(V86/H86,"0")+IFERROR(V87/H87,"0")+IFERROR(V88/H88,"0")</f>
        <v>13</v>
      </c>
      <c r="W89" s="307">
        <f>IFERROR(IF(W83="",0,W83),"0")+IFERROR(IF(W84="",0,W84),"0")+IFERROR(IF(W85="",0,W85),"0")+IFERROR(IF(W86="",0,W86),"0")+IFERROR(IF(W87="",0,W87),"0")+IFERROR(IF(W88="",0,W88),"0")</f>
        <v>0.28275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140</v>
      </c>
      <c r="V90" s="307">
        <f>IFERROR(SUM(V83:V88),"0")</f>
        <v>140.4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80</v>
      </c>
      <c r="V104" s="306">
        <f t="shared" ref="V104:V110" si="6">IFERROR(IF(U104="",0,CEILING((U104/$H104),1)*$H104),"")</f>
        <v>81</v>
      </c>
      <c r="W104" s="37">
        <f>IFERROR(IF(V104=0,"",ROUNDUP(V104/H104,0)*0.02175),"")</f>
        <v>0.21749999999999997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9.8765432098765444</v>
      </c>
      <c r="V111" s="307">
        <f>IFERROR(V104/H104,"0")+IFERROR(V105/H105,"0")+IFERROR(V106/H106,"0")+IFERROR(V107/H107,"0")+IFERROR(V108/H108,"0")+IFERROR(V109/H109,"0")+IFERROR(V110/H110,"0")</f>
        <v>10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0.21749999999999997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80</v>
      </c>
      <c r="V112" s="307">
        <f>IFERROR(SUM(V104:V110),"0")</f>
        <v>81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30</v>
      </c>
      <c r="V140" s="306">
        <f t="shared" si="7"/>
        <v>32.400000000000006</v>
      </c>
      <c r="W140" s="37">
        <f>IFERROR(IF(V140=0,"",ROUNDUP(V140/H140,0)*0.02175),"")</f>
        <v>6.5250000000000002E-2</v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2.7777777777777777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3.0000000000000004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6.5250000000000002E-2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30</v>
      </c>
      <c r="V156" s="307">
        <f>IFERROR(SUM(V138:V154),"0")</f>
        <v>32.400000000000006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50</v>
      </c>
      <c r="V164" s="306">
        <f t="shared" ref="V164:V179" si="8">IFERROR(IF(U164="",0,CEILING((U164/$H164),1)*$H164),"")</f>
        <v>50.400000000000006</v>
      </c>
      <c r="W164" s="37">
        <f>IFERROR(IF(V164=0,"",ROUNDUP(V164/H164,0)*0.00753),"")</f>
        <v>9.0359999999999996E-2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120</v>
      </c>
      <c r="V165" s="306">
        <f t="shared" si="8"/>
        <v>121.80000000000001</v>
      </c>
      <c r="W165" s="37">
        <f>IFERROR(IF(V165=0,"",ROUNDUP(V165/H165,0)*0.00753),"")</f>
        <v>0.21837000000000001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40.476190476190474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41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0.30873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170</v>
      </c>
      <c r="V181" s="307">
        <f>IFERROR(SUM(V164:V179),"0")</f>
        <v>172.20000000000002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800</v>
      </c>
      <c r="V184" s="306">
        <f t="shared" si="9"/>
        <v>801.9</v>
      </c>
      <c r="W184" s="37">
        <f>IFERROR(IF(V184=0,"",ROUNDUP(V184/H184,0)*0.02175),"")</f>
        <v>2.1532499999999999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98.76543209876543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99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2.1532499999999999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800</v>
      </c>
      <c r="V207" s="307">
        <f>IFERROR(SUM(V183:V205),"0")</f>
        <v>801.9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100</v>
      </c>
      <c r="V210" s="306">
        <f t="shared" si="11"/>
        <v>101.39999999999999</v>
      </c>
      <c r="W210" s="37">
        <f>IFERROR(IF(V210=0,"",ROUNDUP(V210/H210,0)*0.02175),"")</f>
        <v>0.28275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30</v>
      </c>
      <c r="V211" s="306">
        <f t="shared" si="11"/>
        <v>33.6</v>
      </c>
      <c r="W211" s="37">
        <f>IFERROR(IF(V211=0,"",ROUNDUP(V211/H211,0)*0.02175),"")</f>
        <v>8.6999999999999994E-2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16.391941391941394</v>
      </c>
      <c r="V215" s="307">
        <f>IFERROR(V209/H209,"0")+IFERROR(V210/H210,"0")+IFERROR(V211/H211,"0")+IFERROR(V212/H212,"0")+IFERROR(V213/H213,"0")+IFERROR(V214/H214,"0")</f>
        <v>17</v>
      </c>
      <c r="W215" s="307">
        <f>IFERROR(IF(W209="",0,W209),"0")+IFERROR(IF(W210="",0,W210),"0")+IFERROR(IF(W211="",0,W211),"0")+IFERROR(IF(W212="",0,W212),"0")+IFERROR(IF(W213="",0,W213),"0")+IFERROR(IF(W214="",0,W214),"0")</f>
        <v>0.36975000000000002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130</v>
      </c>
      <c r="V216" s="307">
        <f>IFERROR(SUM(V209:V214),"0")</f>
        <v>135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10</v>
      </c>
      <c r="V219" s="306">
        <f>IFERROR(IF(U219="",0,CEILING((U219/$H219),1)*$H219),"")</f>
        <v>12.16</v>
      </c>
      <c r="W219" s="37">
        <f>IFERROR(IF(V219=0,"",ROUNDUP(V219/H219,0)*0.00753),"")</f>
        <v>3.0120000000000001E-2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3.2894736842105261</v>
      </c>
      <c r="V221" s="307">
        <f>IFERROR(V218/H218,"0")+IFERROR(V219/H219,"0")+IFERROR(V220/H220,"0")</f>
        <v>4</v>
      </c>
      <c r="W221" s="307">
        <f>IFERROR(IF(W218="",0,W218),"0")+IFERROR(IF(W219="",0,W219),"0")+IFERROR(IF(W220="",0,W220),"0")</f>
        <v>3.0120000000000001E-2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10</v>
      </c>
      <c r="V222" s="307">
        <f>IFERROR(SUM(V218:V220),"0")</f>
        <v>12.16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20</v>
      </c>
      <c r="V236" s="306">
        <f t="shared" si="12"/>
        <v>21.6</v>
      </c>
      <c r="W236" s="37">
        <f>IFERROR(IF(V236=0,"",ROUNDUP(V236/H236,0)*0.02175),"")</f>
        <v>4.3499999999999997E-2</v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1.8518518518518516</v>
      </c>
      <c r="V239" s="307">
        <f>IFERROR(V232/H232,"0")+IFERROR(V233/H233,"0")+IFERROR(V234/H234,"0")+IFERROR(V235/H235,"0")+IFERROR(V236/H236,"0")+IFERROR(V237/H237,"0")+IFERROR(V238/H238,"0")</f>
        <v>2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4.3499999999999997E-2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20</v>
      </c>
      <c r="V240" s="307">
        <f>IFERROR(SUM(V232:V238),"0")</f>
        <v>21.6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180</v>
      </c>
      <c r="V253" s="306">
        <f>IFERROR(IF(U253="",0,CEILING((U253/$H253),1)*$H253),"")</f>
        <v>186.29999999999998</v>
      </c>
      <c r="W253" s="37">
        <f>IFERROR(IF(V253=0,"",ROUNDUP(V253/H253,0)*0.02175),"")</f>
        <v>0.50024999999999997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22.222222222222221</v>
      </c>
      <c r="V256" s="307">
        <f>IFERROR(V253/H253,"0")+IFERROR(V254/H254,"0")+IFERROR(V255/H255,"0")</f>
        <v>23</v>
      </c>
      <c r="W256" s="307">
        <f>IFERROR(IF(W253="",0,W253),"0")+IFERROR(IF(W254="",0,W254),"0")+IFERROR(IF(W255="",0,W255),"0")</f>
        <v>0.50024999999999997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180</v>
      </c>
      <c r="V257" s="307">
        <f>IFERROR(SUM(V253:V255),"0")</f>
        <v>186.29999999999998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200</v>
      </c>
      <c r="V270" s="306">
        <f t="shared" si="13"/>
        <v>210</v>
      </c>
      <c r="W270" s="37">
        <f>IFERROR(IF(V270=0,"",ROUNDUP(V270/H270,0)*0.02175),"")</f>
        <v>0.30449999999999999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120</v>
      </c>
      <c r="V271" s="306">
        <f t="shared" si="13"/>
        <v>120</v>
      </c>
      <c r="W271" s="37">
        <f>IFERROR(IF(V271=0,"",ROUNDUP(V271/H271,0)*0.02175),"")</f>
        <v>0.17399999999999999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130</v>
      </c>
      <c r="V273" s="306">
        <f t="shared" si="13"/>
        <v>135</v>
      </c>
      <c r="W273" s="37">
        <f>IFERROR(IF(V273=0,"",ROUNDUP(V273/H273,0)*0.02175),"")</f>
        <v>0.19574999999999998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10</v>
      </c>
      <c r="V276" s="306">
        <f t="shared" si="13"/>
        <v>10</v>
      </c>
      <c r="W276" s="37">
        <f>IFERROR(IF(V276=0,"",ROUNDUP(V276/H276,0)*0.00937),"")</f>
        <v>1.874E-2</v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32</v>
      </c>
      <c r="V277" s="307">
        <f>IFERROR(V269/H269,"0")+IFERROR(V270/H270,"0")+IFERROR(V271/H271,"0")+IFERROR(V272/H272,"0")+IFERROR(V273/H273,"0")+IFERROR(V274/H274,"0")+IFERROR(V275/H275,"0")+IFERROR(V276/H276,"0")</f>
        <v>33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0.69298999999999999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460</v>
      </c>
      <c r="V278" s="307">
        <f>IFERROR(SUM(V269:V276),"0")</f>
        <v>475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110</v>
      </c>
      <c r="V280" s="306">
        <f>IFERROR(IF(U280="",0,CEILING((U280/$H280),1)*$H280),"")</f>
        <v>120</v>
      </c>
      <c r="W280" s="37">
        <f>IFERROR(IF(V280=0,"",ROUNDUP(V280/H280,0)*0.02175),"")</f>
        <v>0.17399999999999999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7.333333333333333</v>
      </c>
      <c r="V282" s="307">
        <f>IFERROR(V280/H280,"0")+IFERROR(V281/H281,"0")</f>
        <v>8</v>
      </c>
      <c r="W282" s="307">
        <f>IFERROR(IF(W280="",0,W280),"0")+IFERROR(IF(W281="",0,W281),"0")</f>
        <v>0.17399999999999999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110</v>
      </c>
      <c r="V283" s="307">
        <f>IFERROR(SUM(V280:V281),"0")</f>
        <v>120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30</v>
      </c>
      <c r="V305" s="306">
        <f>IFERROR(IF(U305="",0,CEILING((U305/$H305),1)*$H305),"")</f>
        <v>30.66</v>
      </c>
      <c r="W305" s="37">
        <f>IFERROR(IF(V305=0,"",ROUNDUP(V305/H305,0)*0.00753),"")</f>
        <v>5.271E-2</v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6.8493150684931505</v>
      </c>
      <c r="V307" s="307">
        <f>IFERROR(V305/H305,"0")+IFERROR(V306/H306,"0")</f>
        <v>7</v>
      </c>
      <c r="W307" s="307">
        <f>IFERROR(IF(W305="",0,W305),"0")+IFERROR(IF(W306="",0,W306),"0")</f>
        <v>5.271E-2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30</v>
      </c>
      <c r="V308" s="307">
        <f>IFERROR(SUM(V305:V306),"0")</f>
        <v>30.66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190</v>
      </c>
      <c r="V310" s="306">
        <f>IFERROR(IF(U310="",0,CEILING((U310/$H310),1)*$H310),"")</f>
        <v>195</v>
      </c>
      <c r="W310" s="37">
        <f>IFERROR(IF(V310=0,"",ROUNDUP(V310/H310,0)*0.02175),"")</f>
        <v>0.54374999999999996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24.358974358974361</v>
      </c>
      <c r="V314" s="307">
        <f>IFERROR(V310/H310,"0")+IFERROR(V311/H311,"0")+IFERROR(V312/H312,"0")+IFERROR(V313/H313,"0")</f>
        <v>25</v>
      </c>
      <c r="W314" s="307">
        <f>IFERROR(IF(W310="",0,W310),"0")+IFERROR(IF(W311="",0,W311),"0")+IFERROR(IF(W312="",0,W312),"0")+IFERROR(IF(W313="",0,W313),"0")</f>
        <v>0.54374999999999996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190</v>
      </c>
      <c r="V315" s="307">
        <f>IFERROR(SUM(V310:V313),"0")</f>
        <v>195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70</v>
      </c>
      <c r="V334" s="306">
        <f t="shared" si="14"/>
        <v>71.400000000000006</v>
      </c>
      <c r="W334" s="37">
        <f>IFERROR(IF(V334=0,"",ROUNDUP(V334/H334,0)*0.00753),"")</f>
        <v>0.12801000000000001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40</v>
      </c>
      <c r="V335" s="306">
        <f t="shared" si="14"/>
        <v>42</v>
      </c>
      <c r="W335" s="37">
        <f>IFERROR(IF(V335=0,"",ROUNDUP(V335/H335,0)*0.00753),"")</f>
        <v>7.5300000000000006E-2</v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120</v>
      </c>
      <c r="V336" s="306">
        <f t="shared" si="14"/>
        <v>121.80000000000001</v>
      </c>
      <c r="W336" s="37">
        <f>IFERROR(IF(V336=0,"",ROUNDUP(V336/H336,0)*0.00753),"")</f>
        <v>0.21837000000000001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54.761904761904759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56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0.42168000000000005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230</v>
      </c>
      <c r="V342" s="307">
        <f>IFERROR(SUM(V328:V340),"0")</f>
        <v>235.20000000000002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120</v>
      </c>
      <c r="V371" s="306">
        <f>IFERROR(IF(U371="",0,CEILING((U371/$H371),1)*$H371),"")</f>
        <v>121.80000000000001</v>
      </c>
      <c r="W371" s="37">
        <f>IFERROR(IF(V371=0,"",ROUNDUP(V371/H371,0)*0.00753),"")</f>
        <v>0.21837000000000001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28.571428571428569</v>
      </c>
      <c r="V376" s="307">
        <f>IFERROR(V371/H371,"0")+IFERROR(V372/H372,"0")+IFERROR(V373/H373,"0")+IFERROR(V374/H374,"0")+IFERROR(V375/H375,"0")</f>
        <v>29</v>
      </c>
      <c r="W376" s="307">
        <f>IFERROR(IF(W371="",0,W371),"0")+IFERROR(IF(W372="",0,W372),"0")+IFERROR(IF(W373="",0,W373),"0")+IFERROR(IF(W374="",0,W374),"0")+IFERROR(IF(W375="",0,W375),"0")</f>
        <v>0.21837000000000001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120</v>
      </c>
      <c r="V377" s="307">
        <f>IFERROR(SUM(V371:V375),"0")</f>
        <v>121.80000000000001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150</v>
      </c>
      <c r="V390" s="306">
        <f t="shared" si="15"/>
        <v>153.12</v>
      </c>
      <c r="W390" s="37">
        <f>IFERROR(IF(V390=0,"",ROUNDUP(V390/H390,0)*0.01196),"")</f>
        <v>0.34683999999999998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50</v>
      </c>
      <c r="V392" s="306">
        <f t="shared" si="15"/>
        <v>52.800000000000004</v>
      </c>
      <c r="W392" s="37">
        <f>IFERROR(IF(V392=0,"",ROUNDUP(V392/H392,0)*0.01196),"")</f>
        <v>0.1196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37.878787878787875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39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0.46643999999999997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200</v>
      </c>
      <c r="V400" s="307">
        <f>IFERROR(SUM(V389:V398),"0")</f>
        <v>205.92000000000002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150</v>
      </c>
      <c r="V402" s="306">
        <f>IFERROR(IF(U402="",0,CEILING((U402/$H402),1)*$H402),"")</f>
        <v>153.12</v>
      </c>
      <c r="W402" s="37">
        <f>IFERROR(IF(V402=0,"",ROUNDUP(V402/H402,0)*0.01196),"")</f>
        <v>0.34683999999999998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28.409090909090907</v>
      </c>
      <c r="V404" s="307">
        <f>IFERROR(V402/H402,"0")+IFERROR(V403/H403,"0")</f>
        <v>29</v>
      </c>
      <c r="W404" s="307">
        <f>IFERROR(IF(W402="",0,W402),"0")+IFERROR(IF(W403="",0,W403),"0")</f>
        <v>0.34683999999999998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150</v>
      </c>
      <c r="V405" s="307">
        <f>IFERROR(SUM(V402:V403),"0")</f>
        <v>153.12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90</v>
      </c>
      <c r="V407" s="306">
        <f t="shared" ref="V407:V412" si="16">IFERROR(IF(U407="",0,CEILING((U407/$H407),1)*$H407),"")</f>
        <v>95.04</v>
      </c>
      <c r="W407" s="37">
        <f>IFERROR(IF(V407=0,"",ROUNDUP(V407/H407,0)*0.01196),"")</f>
        <v>0.21528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80</v>
      </c>
      <c r="V408" s="306">
        <f t="shared" si="16"/>
        <v>84.48</v>
      </c>
      <c r="W408" s="37">
        <f>IFERROR(IF(V408=0,"",ROUNDUP(V408/H408,0)*0.01196),"")</f>
        <v>0.19136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100</v>
      </c>
      <c r="V409" s="306">
        <f t="shared" si="16"/>
        <v>100.32000000000001</v>
      </c>
      <c r="W409" s="37">
        <f>IFERROR(IF(V409=0,"",ROUNDUP(V409/H409,0)*0.01196),"")</f>
        <v>0.22724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51.136363636363633</v>
      </c>
      <c r="V413" s="307">
        <f>IFERROR(V407/H407,"0")+IFERROR(V408/H408,"0")+IFERROR(V409/H409,"0")+IFERROR(V410/H410,"0")+IFERROR(V411/H411,"0")+IFERROR(V412/H412,"0")</f>
        <v>53</v>
      </c>
      <c r="W413" s="307">
        <f>IFERROR(IF(W407="",0,W407),"0")+IFERROR(IF(W408="",0,W408),"0")+IFERROR(IF(W409="",0,W409),"0")+IFERROR(IF(W410="",0,W410),"0")+IFERROR(IF(W411="",0,W411),"0")+IFERROR(IF(W412="",0,W412),"0")</f>
        <v>0.63388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270</v>
      </c>
      <c r="V414" s="307">
        <f>IFERROR(SUM(V407:V412),"0")</f>
        <v>279.84000000000003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30</v>
      </c>
      <c r="V424" s="306">
        <f>IFERROR(IF(U424="",0,CEILING((U424/$H424),1)*$H424),"")</f>
        <v>36</v>
      </c>
      <c r="W424" s="37">
        <f>IFERROR(IF(V424=0,"",ROUNDUP(V424/H424,0)*0.02175),"")</f>
        <v>6.5250000000000002E-2</v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2.5</v>
      </c>
      <c r="V425" s="307">
        <f>IFERROR(V423/H423,"0")+IFERROR(V424/H424,"0")</f>
        <v>3</v>
      </c>
      <c r="W425" s="307">
        <f>IFERROR(IF(W423="",0,W423),"0")+IFERROR(IF(W424="",0,W424),"0")</f>
        <v>6.5250000000000002E-2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30</v>
      </c>
      <c r="V426" s="307">
        <f>IFERROR(SUM(V423:V424),"0")</f>
        <v>36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20</v>
      </c>
      <c r="V434" s="306">
        <f>IFERROR(IF(U434="",0,CEILING((U434/$H434),1)*$H434),"")</f>
        <v>22.68</v>
      </c>
      <c r="W434" s="37">
        <f>IFERROR(IF(V434=0,"",ROUNDUP(V434/H434,0)*0.00753),"")</f>
        <v>4.5179999999999998E-2</v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5.2910052910052912</v>
      </c>
      <c r="V435" s="307">
        <f>IFERROR(V433/H433,"0")+IFERROR(V434/H434,"0")</f>
        <v>6</v>
      </c>
      <c r="W435" s="307">
        <f>IFERROR(IF(W433="",0,W433),"0")+IFERROR(IF(W434="",0,W434),"0")</f>
        <v>4.5179999999999998E-2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20</v>
      </c>
      <c r="V436" s="307">
        <f>IFERROR(SUM(V433:V434),"0")</f>
        <v>22.68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3600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3706.58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3810.03477844914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3922.2319999999991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7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7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3985.03477844914</v>
      </c>
      <c r="V446" s="307">
        <f>GrossWeightTotalR+PalletQtyTotalR*25</f>
        <v>4097.2319999999991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509.00089578147731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523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8.1324400000000026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75.600000000000009</v>
      </c>
      <c r="D453" s="47">
        <f>IFERROR(V56*1,"0")+IFERROR(V57*1,"0")+IFERROR(V58*1,"0")</f>
        <v>32.400000000000006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361.8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1153.6600000000001</v>
      </c>
      <c r="I453" s="47">
        <f>IFERROR(V232*1,"0")+IFERROR(V233*1,"0")+IFERROR(V234*1,"0")+IFERROR(V235*1,"0")+IFERROR(V236*1,"0")+IFERROR(V237*1,"0")+IFERROR(V238*1,"0")+IFERROR(V242*1,"0")+IFERROR(V243*1,"0")</f>
        <v>21.6</v>
      </c>
      <c r="J453" s="47">
        <f>IFERROR(V248*1,"0")+IFERROR(V249*1,"0")+IFERROR(V253*1,"0")+IFERROR(V254*1,"0")+IFERROR(V255*1,"0")+IFERROR(V259*1,"0")+IFERROR(V263*1,"0")</f>
        <v>186.29999999999998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595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225.66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235.20000000000002</v>
      </c>
      <c r="N453" s="47">
        <f>IFERROR(V366*1,"0")+IFERROR(V367*1,"0")+IFERROR(V371*1,"0")+IFERROR(V372*1,"0")+IFERROR(V373*1,"0")+IFERROR(V374*1,"0")+IFERROR(V375*1,"0")+IFERROR(V379*1,"0")+IFERROR(V383*1,"0")</f>
        <v>121.80000000000001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638.88000000000011</v>
      </c>
      <c r="P453" s="47">
        <f>IFERROR(V423*1,"0")+IFERROR(V424*1,"0")+IFERROR(V428*1,"0")+IFERROR(V429*1,"0")+IFERROR(V433*1,"0")+IFERROR(V434*1,"0")+IFERROR(V438*1,"0")+IFERROR(V439*1,"0")+IFERROR(V440*1,"0")</f>
        <v>58.68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2023-08-08T11:35:58Z</dcterms:modified>
</cp:coreProperties>
</file>