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85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W371" i="1"/>
  <c r="V371" i="1"/>
  <c r="M371" i="1"/>
  <c r="U369" i="1"/>
  <c r="V368" i="1"/>
  <c r="U368" i="1"/>
  <c r="W367" i="1"/>
  <c r="V367" i="1"/>
  <c r="M367" i="1"/>
  <c r="V366" i="1"/>
  <c r="M366" i="1"/>
  <c r="U363" i="1"/>
  <c r="U362" i="1"/>
  <c r="V361" i="1"/>
  <c r="U359" i="1"/>
  <c r="U358" i="1"/>
  <c r="V357" i="1"/>
  <c r="W357" i="1" s="1"/>
  <c r="V356" i="1"/>
  <c r="W356" i="1" s="1"/>
  <c r="V355" i="1"/>
  <c r="V359" i="1" s="1"/>
  <c r="U353" i="1"/>
  <c r="U352" i="1"/>
  <c r="V351" i="1"/>
  <c r="U349" i="1"/>
  <c r="U348" i="1"/>
  <c r="W347" i="1"/>
  <c r="V347" i="1"/>
  <c r="M347" i="1"/>
  <c r="V346" i="1"/>
  <c r="W346" i="1" s="1"/>
  <c r="M346" i="1"/>
  <c r="V345" i="1"/>
  <c r="W345" i="1" s="1"/>
  <c r="V344" i="1"/>
  <c r="W344" i="1" s="1"/>
  <c r="W348" i="1" s="1"/>
  <c r="M344" i="1"/>
  <c r="U342" i="1"/>
  <c r="U341" i="1"/>
  <c r="W340" i="1"/>
  <c r="V340" i="1"/>
  <c r="M340" i="1"/>
  <c r="V339" i="1"/>
  <c r="W339" i="1" s="1"/>
  <c r="M339" i="1"/>
  <c r="V338" i="1"/>
  <c r="W338" i="1" s="1"/>
  <c r="M338" i="1"/>
  <c r="V337" i="1"/>
  <c r="W337" i="1" s="1"/>
  <c r="M337" i="1"/>
  <c r="V336" i="1"/>
  <c r="W336" i="1" s="1"/>
  <c r="M336" i="1"/>
  <c r="V335" i="1"/>
  <c r="W335" i="1" s="1"/>
  <c r="M335" i="1"/>
  <c r="V334" i="1"/>
  <c r="W334" i="1" s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U325" i="1"/>
  <c r="V324" i="1"/>
  <c r="W324" i="1" s="1"/>
  <c r="V323" i="1"/>
  <c r="M323" i="1"/>
  <c r="U319" i="1"/>
  <c r="U318" i="1"/>
  <c r="V317" i="1"/>
  <c r="V319" i="1" s="1"/>
  <c r="U315" i="1"/>
  <c r="U314" i="1"/>
  <c r="V313" i="1"/>
  <c r="W313" i="1" s="1"/>
  <c r="V312" i="1"/>
  <c r="W312" i="1" s="1"/>
  <c r="M312" i="1"/>
  <c r="V311" i="1"/>
  <c r="W311" i="1" s="1"/>
  <c r="V310" i="1"/>
  <c r="W310" i="1" s="1"/>
  <c r="M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V294" i="1" s="1"/>
  <c r="M293" i="1"/>
  <c r="U291" i="1"/>
  <c r="U290" i="1"/>
  <c r="V289" i="1"/>
  <c r="V291" i="1" s="1"/>
  <c r="M289" i="1"/>
  <c r="U287" i="1"/>
  <c r="U286" i="1"/>
  <c r="V285" i="1"/>
  <c r="V287" i="1" s="1"/>
  <c r="M285" i="1"/>
  <c r="U283" i="1"/>
  <c r="U282" i="1"/>
  <c r="V281" i="1"/>
  <c r="W281" i="1" s="1"/>
  <c r="M281" i="1"/>
  <c r="V280" i="1"/>
  <c r="V283" i="1" s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V270" i="1"/>
  <c r="W270" i="1" s="1"/>
  <c r="M270" i="1"/>
  <c r="V269" i="1"/>
  <c r="M269" i="1"/>
  <c r="U265" i="1"/>
  <c r="U264" i="1"/>
  <c r="V263" i="1"/>
  <c r="V264" i="1" s="1"/>
  <c r="M263" i="1"/>
  <c r="U261" i="1"/>
  <c r="U260" i="1"/>
  <c r="V259" i="1"/>
  <c r="V260" i="1" s="1"/>
  <c r="M259" i="1"/>
  <c r="U257" i="1"/>
  <c r="U256" i="1"/>
  <c r="V255" i="1"/>
  <c r="W255" i="1" s="1"/>
  <c r="M255" i="1"/>
  <c r="V254" i="1"/>
  <c r="W254" i="1" s="1"/>
  <c r="M254" i="1"/>
  <c r="V253" i="1"/>
  <c r="V256" i="1" s="1"/>
  <c r="M253" i="1"/>
  <c r="U251" i="1"/>
  <c r="U250" i="1"/>
  <c r="V249" i="1"/>
  <c r="W249" i="1" s="1"/>
  <c r="M249" i="1"/>
  <c r="W248" i="1"/>
  <c r="W250" i="1" s="1"/>
  <c r="V248" i="1"/>
  <c r="M248" i="1"/>
  <c r="U245" i="1"/>
  <c r="U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V209" i="1"/>
  <c r="W209" i="1" s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V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V180" i="1" s="1"/>
  <c r="M164" i="1"/>
  <c r="U162" i="1"/>
  <c r="U161" i="1"/>
  <c r="V160" i="1"/>
  <c r="W160" i="1" s="1"/>
  <c r="V159" i="1"/>
  <c r="W159" i="1" s="1"/>
  <c r="V158" i="1"/>
  <c r="V162" i="1" s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G45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M115" i="1"/>
  <c r="V114" i="1"/>
  <c r="V119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W83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V58" i="1"/>
  <c r="W58" i="1" s="1"/>
  <c r="V57" i="1"/>
  <c r="W57" i="1" s="1"/>
  <c r="M57" i="1"/>
  <c r="V56" i="1"/>
  <c r="D453" i="1" s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H10" i="1"/>
  <c r="A9" i="1"/>
  <c r="A10" i="1" s="1"/>
  <c r="D7" i="1"/>
  <c r="N6" i="1"/>
  <c r="M2" i="1"/>
  <c r="W314" i="1" l="1"/>
  <c r="U447" i="1"/>
  <c r="V101" i="1"/>
  <c r="W126" i="1"/>
  <c r="V207" i="1"/>
  <c r="V222" i="1"/>
  <c r="V228" i="1"/>
  <c r="V326" i="1"/>
  <c r="W379" i="1"/>
  <c r="W380" i="1" s="1"/>
  <c r="V380" i="1"/>
  <c r="V431" i="1"/>
  <c r="W215" i="1"/>
  <c r="V295" i="1"/>
  <c r="W376" i="1"/>
  <c r="U443" i="1"/>
  <c r="V32" i="1"/>
  <c r="C453" i="1"/>
  <c r="V81" i="1"/>
  <c r="V89" i="1"/>
  <c r="V111" i="1"/>
  <c r="H453" i="1"/>
  <c r="W158" i="1"/>
  <c r="W161" i="1" s="1"/>
  <c r="V161" i="1"/>
  <c r="W164" i="1"/>
  <c r="W180" i="1" s="1"/>
  <c r="W183" i="1"/>
  <c r="W206" i="1" s="1"/>
  <c r="V216" i="1"/>
  <c r="W224" i="1"/>
  <c r="W228" i="1" s="1"/>
  <c r="V239" i="1"/>
  <c r="K453" i="1"/>
  <c r="W285" i="1"/>
  <c r="W286" i="1" s="1"/>
  <c r="V286" i="1"/>
  <c r="W289" i="1"/>
  <c r="W290" i="1" s="1"/>
  <c r="V290" i="1"/>
  <c r="W293" i="1"/>
  <c r="W294" i="1" s="1"/>
  <c r="W317" i="1"/>
  <c r="W318" i="1" s="1"/>
  <c r="V318" i="1"/>
  <c r="W323" i="1"/>
  <c r="W325" i="1" s="1"/>
  <c r="V325" i="1"/>
  <c r="W355" i="1"/>
  <c r="W358" i="1" s="1"/>
  <c r="V358" i="1"/>
  <c r="W428" i="1"/>
  <c r="W430" i="1" s="1"/>
  <c r="V430" i="1"/>
  <c r="W80" i="1"/>
  <c r="W89" i="1"/>
  <c r="W111" i="1"/>
  <c r="F9" i="1"/>
  <c r="J9" i="1"/>
  <c r="F10" i="1"/>
  <c r="B453" i="1"/>
  <c r="V445" i="1"/>
  <c r="V444" i="1"/>
  <c r="V24" i="1"/>
  <c r="V33" i="1"/>
  <c r="V37" i="1"/>
  <c r="V53" i="1"/>
  <c r="V59" i="1"/>
  <c r="V80" i="1"/>
  <c r="V90" i="1"/>
  <c r="V102" i="1"/>
  <c r="V112" i="1"/>
  <c r="V118" i="1"/>
  <c r="V127" i="1"/>
  <c r="V135" i="1"/>
  <c r="V156" i="1"/>
  <c r="V181" i="1"/>
  <c r="V206" i="1"/>
  <c r="V215" i="1"/>
  <c r="V221" i="1"/>
  <c r="V229" i="1"/>
  <c r="V240" i="1"/>
  <c r="V244" i="1"/>
  <c r="V251" i="1"/>
  <c r="V257" i="1"/>
  <c r="V261" i="1"/>
  <c r="V265" i="1"/>
  <c r="V278" i="1"/>
  <c r="V282" i="1"/>
  <c r="L453" i="1"/>
  <c r="V302" i="1"/>
  <c r="W298" i="1"/>
  <c r="W302" i="1" s="1"/>
  <c r="V341" i="1"/>
  <c r="V377" i="1"/>
  <c r="V384" i="1"/>
  <c r="W383" i="1"/>
  <c r="W384" i="1" s="1"/>
  <c r="V385" i="1"/>
  <c r="V399" i="1"/>
  <c r="W389" i="1"/>
  <c r="W399" i="1" s="1"/>
  <c r="V405" i="1"/>
  <c r="V413" i="1"/>
  <c r="W407" i="1"/>
  <c r="W413" i="1" s="1"/>
  <c r="V414" i="1"/>
  <c r="V419" i="1"/>
  <c r="W416" i="1"/>
  <c r="W418" i="1" s="1"/>
  <c r="V426" i="1"/>
  <c r="V435" i="1"/>
  <c r="W433" i="1"/>
  <c r="W435" i="1" s="1"/>
  <c r="E453" i="1"/>
  <c r="I453" i="1"/>
  <c r="M453" i="1"/>
  <c r="H9" i="1"/>
  <c r="W22" i="1"/>
  <c r="W23" i="1" s="1"/>
  <c r="V23" i="1"/>
  <c r="W26" i="1"/>
  <c r="W32" i="1" s="1"/>
  <c r="W35" i="1"/>
  <c r="W37" i="1" s="1"/>
  <c r="V52" i="1"/>
  <c r="W56" i="1"/>
  <c r="W59" i="1" s="1"/>
  <c r="V60" i="1"/>
  <c r="W92" i="1"/>
  <c r="W101" i="1" s="1"/>
  <c r="W114" i="1"/>
  <c r="W118" i="1" s="1"/>
  <c r="F453" i="1"/>
  <c r="V126" i="1"/>
  <c r="W131" i="1"/>
  <c r="W134" i="1" s="1"/>
  <c r="V134" i="1"/>
  <c r="W138" i="1"/>
  <c r="W155" i="1" s="1"/>
  <c r="V155" i="1"/>
  <c r="W218" i="1"/>
  <c r="W221" i="1" s="1"/>
  <c r="W232" i="1"/>
  <c r="W239" i="1" s="1"/>
  <c r="W242" i="1"/>
  <c r="W244" i="1" s="1"/>
  <c r="J453" i="1"/>
  <c r="V250" i="1"/>
  <c r="W253" i="1"/>
  <c r="W256" i="1" s="1"/>
  <c r="W259" i="1"/>
  <c r="W260" i="1" s="1"/>
  <c r="W263" i="1"/>
  <c r="W264" i="1" s="1"/>
  <c r="W269" i="1"/>
  <c r="W277" i="1" s="1"/>
  <c r="V277" i="1"/>
  <c r="W280" i="1"/>
  <c r="W282" i="1" s="1"/>
  <c r="V303" i="1"/>
  <c r="V308" i="1"/>
  <c r="W305" i="1"/>
  <c r="W307" i="1" s="1"/>
  <c r="V314" i="1"/>
  <c r="V315" i="1"/>
  <c r="V342" i="1"/>
  <c r="W328" i="1"/>
  <c r="W341" i="1" s="1"/>
  <c r="V349" i="1"/>
  <c r="V348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76" i="1"/>
  <c r="V400" i="1"/>
  <c r="V404" i="1"/>
  <c r="W402" i="1"/>
  <c r="W404" i="1" s="1"/>
  <c r="V418" i="1"/>
  <c r="P453" i="1"/>
  <c r="V425" i="1"/>
  <c r="W423" i="1"/>
  <c r="W425" i="1" s="1"/>
  <c r="V436" i="1"/>
  <c r="O453" i="1"/>
  <c r="V447" i="1" l="1"/>
  <c r="V443" i="1"/>
  <c r="W448" i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<sst xmlns="http://schemas.openxmlformats.org/spreadsheetml/2006/main" count="1742" uniqueCount="716">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</sst>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45148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150</v>
      </c>
      <c r="V56" s="306">
        <f>IFERROR(IF(U56="",0,CEILING((U56/$H56),1)*$H56),"")</f>
        <v>151.20000000000002</v>
      </c>
      <c r="W56" s="37">
        <f>IFERROR(IF(V56=0,"",ROUNDUP(V56/H56,0)*0.02175),"")</f>
        <v>0.30449999999999999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13.888888888888888</v>
      </c>
      <c r="V59" s="307">
        <f>IFERROR(V56/H56,"0")+IFERROR(V57/H57,"0")+IFERROR(V58/H58,"0")</f>
        <v>14</v>
      </c>
      <c r="W59" s="307">
        <f>IFERROR(IF(W56="",0,W56),"0")+IFERROR(IF(W57="",0,W57),"0")+IFERROR(IF(W58="",0,W58),"0")</f>
        <v>0.30449999999999999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150</v>
      </c>
      <c r="V60" s="307">
        <f>IFERROR(SUM(V56:V58),"0")</f>
        <v>151.20000000000002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24</v>
      </c>
      <c r="V104" s="306">
        <f t="shared" ref="V104:V110" si="6">IFERROR(IF(U104="",0,CEILING((U104/$H104),1)*$H104),"")</f>
        <v>24.299999999999997</v>
      </c>
      <c r="W104" s="37">
        <f>IFERROR(IF(V104=0,"",ROUNDUP(V104/H104,0)*0.02175),"")</f>
        <v>6.5250000000000002E-2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2.9629629629629632</v>
      </c>
      <c r="V111" s="307">
        <f>IFERROR(V104/H104,"0")+IFERROR(V105/H105,"0")+IFERROR(V106/H106,"0")+IFERROR(V107/H107,"0")+IFERROR(V108/H108,"0")+IFERROR(V109/H109,"0")+IFERROR(V110/H110,"0")</f>
        <v>3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6.5250000000000002E-2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24</v>
      </c>
      <c r="V112" s="307">
        <f>IFERROR(SUM(V104:V110),"0")</f>
        <v>24.299999999999997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21</v>
      </c>
      <c r="V232" s="306">
        <f t="shared" ref="V232:V238" si="12">IFERROR(IF(U232="",0,CEILING((U232/$H232),1)*$H232),"")</f>
        <v>21.6</v>
      </c>
      <c r="W232" s="37">
        <f>IFERROR(IF(V232=0,"",ROUNDUP(V232/H232,0)*0.02175),"")</f>
        <v>4.3499999999999997E-2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1.9444444444444444</v>
      </c>
      <c r="V239" s="307">
        <f>IFERROR(V232/H232,"0")+IFERROR(V233/H233,"0")+IFERROR(V234/H234,"0")+IFERROR(V235/H235,"0")+IFERROR(V236/H236,"0")+IFERROR(V237/H237,"0")+IFERROR(V238/H238,"0")</f>
        <v>2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4.3499999999999997E-2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21</v>
      </c>
      <c r="V240" s="307">
        <f>IFERROR(SUM(V232:V238),"0")</f>
        <v>21.6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400</v>
      </c>
      <c r="V273" s="306">
        <f t="shared" si="13"/>
        <v>405</v>
      </c>
      <c r="W273" s="37">
        <f>IFERROR(IF(V273=0,"",ROUNDUP(V273/H273,0)*0.02175),"")</f>
        <v>0.58724999999999994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26.666666666666668</v>
      </c>
      <c r="V277" s="307">
        <f>IFERROR(V269/H269,"0")+IFERROR(V270/H270,"0")+IFERROR(V271/H271,"0")+IFERROR(V272/H272,"0")+IFERROR(V273/H273,"0")+IFERROR(V274/H274,"0")+IFERROR(V275/H275,"0")+IFERROR(V276/H276,"0")</f>
        <v>27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0.58724999999999994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400</v>
      </c>
      <c r="V278" s="307">
        <f>IFERROR(SUM(V269:V276),"0")</f>
        <v>405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555</v>
      </c>
      <c r="V280" s="306">
        <f>IFERROR(IF(U280="",0,CEILING((U280/$H280),1)*$H280),"")</f>
        <v>555</v>
      </c>
      <c r="W280" s="37">
        <f>IFERROR(IF(V280=0,"",ROUNDUP(V280/H280,0)*0.02175),"")</f>
        <v>0.80474999999999997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37</v>
      </c>
      <c r="V282" s="307">
        <f>IFERROR(V280/H280,"0")+IFERROR(V281/H281,"0")</f>
        <v>37</v>
      </c>
      <c r="W282" s="307">
        <f>IFERROR(IF(W280="",0,W280),"0")+IFERROR(IF(W281="",0,W281),"0")</f>
        <v>0.80474999999999997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555</v>
      </c>
      <c r="V283" s="307">
        <f>IFERROR(SUM(V280:V281),"0")</f>
        <v>555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216</v>
      </c>
      <c r="V390" s="306">
        <f t="shared" si="15"/>
        <v>216.48000000000002</v>
      </c>
      <c r="W390" s="37">
        <f>IFERROR(IF(V390=0,"",ROUNDUP(V390/H390,0)*0.01196),"")</f>
        <v>0.49036000000000002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168</v>
      </c>
      <c r="V392" s="306">
        <f t="shared" si="15"/>
        <v>168.96</v>
      </c>
      <c r="W392" s="37">
        <f>IFERROR(IF(V392=0,"",ROUNDUP(V392/H392,0)*0.01196),"")</f>
        <v>0.38272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72.72727272727272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73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0.87308000000000008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384</v>
      </c>
      <c r="V400" s="307">
        <f>IFERROR(SUM(V389:V398),"0")</f>
        <v>385.44000000000005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1534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1542.54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1600.0129292929294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1608.912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1675.0129292929294</v>
      </c>
      <c r="V446" s="307">
        <f>GrossWeightTotalR+PalletQtyTotalR*25</f>
        <v>1683.912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155.19023569023568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156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2.6783299999999999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151.20000000000002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24.299999999999997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21.6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960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385.44000000000005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2023-08-08T11:23:17Z</dcterms:modified>
</cp:coreProperties>
</file>