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6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V442" i="1" s="1"/>
  <c r="W438" i="1"/>
  <c r="V438" i="1"/>
  <c r="V436" i="1"/>
  <c r="U436" i="1"/>
  <c r="U435" i="1"/>
  <c r="W434" i="1"/>
  <c r="V434" i="1"/>
  <c r="V433" i="1"/>
  <c r="V431" i="1"/>
  <c r="U431" i="1"/>
  <c r="V430" i="1"/>
  <c r="U430" i="1"/>
  <c r="W429" i="1"/>
  <c r="V429" i="1"/>
  <c r="W428" i="1"/>
  <c r="V428" i="1"/>
  <c r="V426" i="1"/>
  <c r="U426" i="1"/>
  <c r="U425" i="1"/>
  <c r="V424" i="1"/>
  <c r="W424" i="1" s="1"/>
  <c r="W423" i="1"/>
  <c r="W425" i="1" s="1"/>
  <c r="V423" i="1"/>
  <c r="U419" i="1"/>
  <c r="U418" i="1"/>
  <c r="W417" i="1"/>
  <c r="V417" i="1"/>
  <c r="V418" i="1" s="1"/>
  <c r="M417" i="1"/>
  <c r="V416" i="1"/>
  <c r="M416" i="1"/>
  <c r="U414" i="1"/>
  <c r="U413" i="1"/>
  <c r="V412" i="1"/>
  <c r="W412" i="1" s="1"/>
  <c r="V411" i="1"/>
  <c r="W411" i="1" s="1"/>
  <c r="V410" i="1"/>
  <c r="W410" i="1" s="1"/>
  <c r="W409" i="1"/>
  <c r="V409" i="1"/>
  <c r="M409" i="1"/>
  <c r="W408" i="1"/>
  <c r="V408" i="1"/>
  <c r="M408" i="1"/>
  <c r="V407" i="1"/>
  <c r="W407" i="1" s="1"/>
  <c r="W413" i="1" s="1"/>
  <c r="M407" i="1"/>
  <c r="U405" i="1"/>
  <c r="U404" i="1"/>
  <c r="V403" i="1"/>
  <c r="W403" i="1" s="1"/>
  <c r="W402" i="1"/>
  <c r="W404" i="1" s="1"/>
  <c r="V402" i="1"/>
  <c r="V404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V385" i="1"/>
  <c r="U385" i="1"/>
  <c r="V384" i="1"/>
  <c r="U384" i="1"/>
  <c r="V383" i="1"/>
  <c r="W383" i="1" s="1"/>
  <c r="W384" i="1" s="1"/>
  <c r="V381" i="1"/>
  <c r="U381" i="1"/>
  <c r="V380" i="1"/>
  <c r="U380" i="1"/>
  <c r="W379" i="1"/>
  <c r="W380" i="1" s="1"/>
  <c r="V379" i="1"/>
  <c r="U377" i="1"/>
  <c r="U376" i="1"/>
  <c r="W375" i="1"/>
  <c r="V375" i="1"/>
  <c r="V374" i="1"/>
  <c r="W374" i="1" s="1"/>
  <c r="M374" i="1"/>
  <c r="W373" i="1"/>
  <c r="V373" i="1"/>
  <c r="M373" i="1"/>
  <c r="W372" i="1"/>
  <c r="V372" i="1"/>
  <c r="M372" i="1"/>
  <c r="V371" i="1"/>
  <c r="V376" i="1" s="1"/>
  <c r="M371" i="1"/>
  <c r="U369" i="1"/>
  <c r="V368" i="1"/>
  <c r="U368" i="1"/>
  <c r="W367" i="1"/>
  <c r="V367" i="1"/>
  <c r="M367" i="1"/>
  <c r="V366" i="1"/>
  <c r="M366" i="1"/>
  <c r="U363" i="1"/>
  <c r="U362" i="1"/>
  <c r="V361" i="1"/>
  <c r="W361" i="1" s="1"/>
  <c r="W362" i="1" s="1"/>
  <c r="U359" i="1"/>
  <c r="U358" i="1"/>
  <c r="W357" i="1"/>
  <c r="V357" i="1"/>
  <c r="V356" i="1"/>
  <c r="V359" i="1" s="1"/>
  <c r="W355" i="1"/>
  <c r="V355" i="1"/>
  <c r="U353" i="1"/>
  <c r="U352" i="1"/>
  <c r="V351" i="1"/>
  <c r="V352" i="1" s="1"/>
  <c r="U349" i="1"/>
  <c r="U348" i="1"/>
  <c r="W347" i="1"/>
  <c r="V347" i="1"/>
  <c r="M347" i="1"/>
  <c r="V346" i="1"/>
  <c r="W346" i="1" s="1"/>
  <c r="M346" i="1"/>
  <c r="W345" i="1"/>
  <c r="V345" i="1"/>
  <c r="W344" i="1"/>
  <c r="W348" i="1" s="1"/>
  <c r="V344" i="1"/>
  <c r="V348" i="1" s="1"/>
  <c r="M344" i="1"/>
  <c r="U342" i="1"/>
  <c r="U341" i="1"/>
  <c r="V340" i="1"/>
  <c r="W340" i="1" s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W333" i="1"/>
  <c r="V333" i="1"/>
  <c r="V332" i="1"/>
  <c r="W332" i="1" s="1"/>
  <c r="W331" i="1"/>
  <c r="V331" i="1"/>
  <c r="V330" i="1"/>
  <c r="W330" i="1" s="1"/>
  <c r="W329" i="1"/>
  <c r="V329" i="1"/>
  <c r="V341" i="1" s="1"/>
  <c r="V328" i="1"/>
  <c r="U326" i="1"/>
  <c r="V325" i="1"/>
  <c r="U325" i="1"/>
  <c r="W324" i="1"/>
  <c r="V324" i="1"/>
  <c r="W323" i="1"/>
  <c r="W325" i="1" s="1"/>
  <c r="V323" i="1"/>
  <c r="M453" i="1" s="1"/>
  <c r="M323" i="1"/>
  <c r="U319" i="1"/>
  <c r="U318" i="1"/>
  <c r="W317" i="1"/>
  <c r="W318" i="1" s="1"/>
  <c r="V317" i="1"/>
  <c r="V319" i="1" s="1"/>
  <c r="U315" i="1"/>
  <c r="U314" i="1"/>
  <c r="V313" i="1"/>
  <c r="W313" i="1" s="1"/>
  <c r="W312" i="1"/>
  <c r="V312" i="1"/>
  <c r="M312" i="1"/>
  <c r="V311" i="1"/>
  <c r="V314" i="1" s="1"/>
  <c r="W310" i="1"/>
  <c r="V310" i="1"/>
  <c r="M310" i="1"/>
  <c r="U308" i="1"/>
  <c r="U307" i="1"/>
  <c r="W306" i="1"/>
  <c r="V306" i="1"/>
  <c r="M306" i="1"/>
  <c r="V305" i="1"/>
  <c r="V307" i="1" s="1"/>
  <c r="M305" i="1"/>
  <c r="U303" i="1"/>
  <c r="W302" i="1"/>
  <c r="U302" i="1"/>
  <c r="W301" i="1"/>
  <c r="V301" i="1"/>
  <c r="M301" i="1"/>
  <c r="W300" i="1"/>
  <c r="V300" i="1"/>
  <c r="V303" i="1" s="1"/>
  <c r="W299" i="1"/>
  <c r="V299" i="1"/>
  <c r="M299" i="1"/>
  <c r="W298" i="1"/>
  <c r="V298" i="1"/>
  <c r="M298" i="1"/>
  <c r="V295" i="1"/>
  <c r="U295" i="1"/>
  <c r="U294" i="1"/>
  <c r="W293" i="1"/>
  <c r="W294" i="1" s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V286" i="1" s="1"/>
  <c r="M285" i="1"/>
  <c r="U283" i="1"/>
  <c r="W282" i="1"/>
  <c r="U282" i="1"/>
  <c r="W281" i="1"/>
  <c r="V281" i="1"/>
  <c r="M281" i="1"/>
  <c r="W280" i="1"/>
  <c r="V280" i="1"/>
  <c r="V282" i="1" s="1"/>
  <c r="M280" i="1"/>
  <c r="U278" i="1"/>
  <c r="U277" i="1"/>
  <c r="W276" i="1"/>
  <c r="V276" i="1"/>
  <c r="M276" i="1"/>
  <c r="V275" i="1"/>
  <c r="W275" i="1" s="1"/>
  <c r="M275" i="1"/>
  <c r="W274" i="1"/>
  <c r="V274" i="1"/>
  <c r="V273" i="1"/>
  <c r="W273" i="1" s="1"/>
  <c r="M273" i="1"/>
  <c r="V272" i="1"/>
  <c r="W272" i="1" s="1"/>
  <c r="M272" i="1"/>
  <c r="W271" i="1"/>
  <c r="V271" i="1"/>
  <c r="M271" i="1"/>
  <c r="V270" i="1"/>
  <c r="M270" i="1"/>
  <c r="W269" i="1"/>
  <c r="V269" i="1"/>
  <c r="M269" i="1"/>
  <c r="U265" i="1"/>
  <c r="U264" i="1"/>
  <c r="W263" i="1"/>
  <c r="W264" i="1" s="1"/>
  <c r="V263" i="1"/>
  <c r="V265" i="1" s="1"/>
  <c r="M263" i="1"/>
  <c r="U261" i="1"/>
  <c r="U260" i="1"/>
  <c r="W259" i="1"/>
  <c r="W260" i="1" s="1"/>
  <c r="V259" i="1"/>
  <c r="V261" i="1" s="1"/>
  <c r="M259" i="1"/>
  <c r="U257" i="1"/>
  <c r="U256" i="1"/>
  <c r="V255" i="1"/>
  <c r="V256" i="1" s="1"/>
  <c r="M255" i="1"/>
  <c r="V254" i="1"/>
  <c r="W254" i="1" s="1"/>
  <c r="M254" i="1"/>
  <c r="W253" i="1"/>
  <c r="V253" i="1"/>
  <c r="M253" i="1"/>
  <c r="U251" i="1"/>
  <c r="V250" i="1"/>
  <c r="U250" i="1"/>
  <c r="W249" i="1"/>
  <c r="V249" i="1"/>
  <c r="M249" i="1"/>
  <c r="W248" i="1"/>
  <c r="W250" i="1" s="1"/>
  <c r="V248" i="1"/>
  <c r="J453" i="1" s="1"/>
  <c r="M248" i="1"/>
  <c r="U245" i="1"/>
  <c r="U244" i="1"/>
  <c r="W243" i="1"/>
  <c r="V243" i="1"/>
  <c r="M243" i="1"/>
  <c r="W242" i="1"/>
  <c r="W244" i="1" s="1"/>
  <c r="V242" i="1"/>
  <c r="V244" i="1" s="1"/>
  <c r="M242" i="1"/>
  <c r="U240" i="1"/>
  <c r="U239" i="1"/>
  <c r="V238" i="1"/>
  <c r="W238" i="1" s="1"/>
  <c r="M238" i="1"/>
  <c r="V237" i="1"/>
  <c r="W237" i="1" s="1"/>
  <c r="M237" i="1"/>
  <c r="W236" i="1"/>
  <c r="V236" i="1"/>
  <c r="M236" i="1"/>
  <c r="V235" i="1"/>
  <c r="I453" i="1" s="1"/>
  <c r="M235" i="1"/>
  <c r="W234" i="1"/>
  <c r="V234" i="1"/>
  <c r="M234" i="1"/>
  <c r="V233" i="1"/>
  <c r="W233" i="1" s="1"/>
  <c r="M233" i="1"/>
  <c r="W232" i="1"/>
  <c r="V232" i="1"/>
  <c r="V240" i="1" s="1"/>
  <c r="M232" i="1"/>
  <c r="U229" i="1"/>
  <c r="V228" i="1"/>
  <c r="U228" i="1"/>
  <c r="W227" i="1"/>
  <c r="V227" i="1"/>
  <c r="M227" i="1"/>
  <c r="W226" i="1"/>
  <c r="V226" i="1"/>
  <c r="V225" i="1"/>
  <c r="W225" i="1" s="1"/>
  <c r="W224" i="1"/>
  <c r="W228" i="1" s="1"/>
  <c r="V224" i="1"/>
  <c r="V229" i="1" s="1"/>
  <c r="M224" i="1"/>
  <c r="U222" i="1"/>
  <c r="U221" i="1"/>
  <c r="V220" i="1"/>
  <c r="W220" i="1" s="1"/>
  <c r="M220" i="1"/>
  <c r="W219" i="1"/>
  <c r="V219" i="1"/>
  <c r="V222" i="1" s="1"/>
  <c r="W218" i="1"/>
  <c r="W221" i="1" s="1"/>
  <c r="V218" i="1"/>
  <c r="U216" i="1"/>
  <c r="U215" i="1"/>
  <c r="W214" i="1"/>
  <c r="V214" i="1"/>
  <c r="V213" i="1"/>
  <c r="W213" i="1" s="1"/>
  <c r="W212" i="1"/>
  <c r="V212" i="1"/>
  <c r="V211" i="1"/>
  <c r="W211" i="1" s="1"/>
  <c r="M211" i="1"/>
  <c r="W210" i="1"/>
  <c r="V210" i="1"/>
  <c r="M210" i="1"/>
  <c r="W209" i="1"/>
  <c r="W215" i="1" s="1"/>
  <c r="V209" i="1"/>
  <c r="V216" i="1" s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W195" i="1"/>
  <c r="V195" i="1"/>
  <c r="V194" i="1"/>
  <c r="W194" i="1" s="1"/>
  <c r="W193" i="1"/>
  <c r="V193" i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W206" i="1" s="1"/>
  <c r="M185" i="1"/>
  <c r="W184" i="1"/>
  <c r="V184" i="1"/>
  <c r="M184" i="1"/>
  <c r="W183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W166" i="1"/>
  <c r="V166" i="1"/>
  <c r="M166" i="1"/>
  <c r="W165" i="1"/>
  <c r="V165" i="1"/>
  <c r="M165" i="1"/>
  <c r="V164" i="1"/>
  <c r="V180" i="1" s="1"/>
  <c r="M164" i="1"/>
  <c r="U162" i="1"/>
  <c r="U161" i="1"/>
  <c r="V160" i="1"/>
  <c r="W160" i="1" s="1"/>
  <c r="W159" i="1"/>
  <c r="W161" i="1" s="1"/>
  <c r="V159" i="1"/>
  <c r="V161" i="1" s="1"/>
  <c r="V158" i="1"/>
  <c r="W158" i="1" s="1"/>
  <c r="U156" i="1"/>
  <c r="U155" i="1"/>
  <c r="W154" i="1"/>
  <c r="V154" i="1"/>
  <c r="M154" i="1"/>
  <c r="W153" i="1"/>
  <c r="V153" i="1"/>
  <c r="M153" i="1"/>
  <c r="W152" i="1"/>
  <c r="V152" i="1"/>
  <c r="W151" i="1"/>
  <c r="V151" i="1"/>
  <c r="W150" i="1"/>
  <c r="V150" i="1"/>
  <c r="W149" i="1"/>
  <c r="V149" i="1"/>
  <c r="M149" i="1"/>
  <c r="W148" i="1"/>
  <c r="V148" i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V155" i="1" s="1"/>
  <c r="M140" i="1"/>
  <c r="V139" i="1"/>
  <c r="W139" i="1" s="1"/>
  <c r="M139" i="1"/>
  <c r="W138" i="1"/>
  <c r="V138" i="1"/>
  <c r="M138" i="1"/>
  <c r="U135" i="1"/>
  <c r="V134" i="1"/>
  <c r="U134" i="1"/>
  <c r="W133" i="1"/>
  <c r="V133" i="1"/>
  <c r="M133" i="1"/>
  <c r="W132" i="1"/>
  <c r="V132" i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W122" i="1"/>
  <c r="W126" i="1" s="1"/>
  <c r="V122" i="1"/>
  <c r="M122" i="1"/>
  <c r="U119" i="1"/>
  <c r="U118" i="1"/>
  <c r="W117" i="1"/>
  <c r="V117" i="1"/>
  <c r="V116" i="1"/>
  <c r="V119" i="1" s="1"/>
  <c r="W115" i="1"/>
  <c r="V115" i="1"/>
  <c r="M115" i="1"/>
  <c r="W114" i="1"/>
  <c r="V114" i="1"/>
  <c r="V118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1" i="1" s="1"/>
  <c r="U102" i="1"/>
  <c r="U101" i="1"/>
  <c r="W100" i="1"/>
  <c r="V100" i="1"/>
  <c r="M100" i="1"/>
  <c r="W99" i="1"/>
  <c r="V99" i="1"/>
  <c r="M99" i="1"/>
  <c r="W98" i="1"/>
  <c r="V98" i="1"/>
  <c r="M98" i="1"/>
  <c r="V97" i="1"/>
  <c r="W97" i="1" s="1"/>
  <c r="M97" i="1"/>
  <c r="W96" i="1"/>
  <c r="V96" i="1"/>
  <c r="M96" i="1"/>
  <c r="W95" i="1"/>
  <c r="V95" i="1"/>
  <c r="M95" i="1"/>
  <c r="W94" i="1"/>
  <c r="V94" i="1"/>
  <c r="M94" i="1"/>
  <c r="V93" i="1"/>
  <c r="V102" i="1" s="1"/>
  <c r="M93" i="1"/>
  <c r="W92" i="1"/>
  <c r="V92" i="1"/>
  <c r="M92" i="1"/>
  <c r="U90" i="1"/>
  <c r="U89" i="1"/>
  <c r="W88" i="1"/>
  <c r="V88" i="1"/>
  <c r="M88" i="1"/>
  <c r="W87" i="1"/>
  <c r="V87" i="1"/>
  <c r="M87" i="1"/>
  <c r="W86" i="1"/>
  <c r="V86" i="1"/>
  <c r="W85" i="1"/>
  <c r="V85" i="1"/>
  <c r="M85" i="1"/>
  <c r="W84" i="1"/>
  <c r="V84" i="1"/>
  <c r="V83" i="1"/>
  <c r="V90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W66" i="1"/>
  <c r="V66" i="1"/>
  <c r="M66" i="1"/>
  <c r="V65" i="1"/>
  <c r="V80" i="1" s="1"/>
  <c r="M65" i="1"/>
  <c r="W64" i="1"/>
  <c r="V64" i="1"/>
  <c r="M64" i="1"/>
  <c r="W63" i="1"/>
  <c r="V63" i="1"/>
  <c r="E453" i="1" s="1"/>
  <c r="M63" i="1"/>
  <c r="U60" i="1"/>
  <c r="U59" i="1"/>
  <c r="W58" i="1"/>
  <c r="V58" i="1"/>
  <c r="V57" i="1"/>
  <c r="V60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53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W28" i="1"/>
  <c r="V28" i="1"/>
  <c r="M28" i="1"/>
  <c r="V27" i="1"/>
  <c r="V444" i="1" s="1"/>
  <c r="M27" i="1"/>
  <c r="W26" i="1"/>
  <c r="V26" i="1"/>
  <c r="V33" i="1" s="1"/>
  <c r="M26" i="1"/>
  <c r="V24" i="1"/>
  <c r="U24" i="1"/>
  <c r="U443" i="1" s="1"/>
  <c r="V23" i="1"/>
  <c r="U23" i="1"/>
  <c r="W22" i="1"/>
  <c r="W23" i="1" s="1"/>
  <c r="V22" i="1"/>
  <c r="H10" i="1"/>
  <c r="H9" i="1"/>
  <c r="A9" i="1"/>
  <c r="F10" i="1" s="1"/>
  <c r="D7" i="1"/>
  <c r="N6" i="1"/>
  <c r="M2" i="1"/>
  <c r="V277" i="1" l="1"/>
  <c r="U446" i="1"/>
  <c r="W256" i="1"/>
  <c r="J9" i="1"/>
  <c r="V445" i="1"/>
  <c r="V446" i="1" s="1"/>
  <c r="W27" i="1"/>
  <c r="W32" i="1" s="1"/>
  <c r="D453" i="1"/>
  <c r="W57" i="1"/>
  <c r="W59" i="1" s="1"/>
  <c r="V59" i="1"/>
  <c r="W65" i="1"/>
  <c r="W80" i="1" s="1"/>
  <c r="W83" i="1"/>
  <c r="W89" i="1" s="1"/>
  <c r="W93" i="1"/>
  <c r="W101" i="1" s="1"/>
  <c r="W104" i="1"/>
  <c r="W111" i="1" s="1"/>
  <c r="V112" i="1"/>
  <c r="W116" i="1"/>
  <c r="W118" i="1" s="1"/>
  <c r="V135" i="1"/>
  <c r="W140" i="1"/>
  <c r="W155" i="1" s="1"/>
  <c r="V156" i="1"/>
  <c r="V206" i="1"/>
  <c r="V207" i="1"/>
  <c r="W235" i="1"/>
  <c r="W239" i="1" s="1"/>
  <c r="V251" i="1"/>
  <c r="W255" i="1"/>
  <c r="V264" i="1"/>
  <c r="V278" i="1"/>
  <c r="K453" i="1"/>
  <c r="W270" i="1"/>
  <c r="W277" i="1" s="1"/>
  <c r="W285" i="1"/>
  <c r="W286" i="1" s="1"/>
  <c r="V287" i="1"/>
  <c r="L453" i="1"/>
  <c r="V302" i="1"/>
  <c r="W305" i="1"/>
  <c r="W307" i="1" s="1"/>
  <c r="W311" i="1"/>
  <c r="W314" i="1" s="1"/>
  <c r="V326" i="1"/>
  <c r="W351" i="1"/>
  <c r="W352" i="1" s="1"/>
  <c r="V353" i="1"/>
  <c r="W356" i="1"/>
  <c r="W358" i="1" s="1"/>
  <c r="V358" i="1"/>
  <c r="V363" i="1"/>
  <c r="W371" i="1"/>
  <c r="W376" i="1" s="1"/>
  <c r="V399" i="1"/>
  <c r="W389" i="1"/>
  <c r="W399" i="1" s="1"/>
  <c r="O453" i="1"/>
  <c r="V400" i="1"/>
  <c r="V419" i="1"/>
  <c r="W416" i="1"/>
  <c r="W418" i="1" s="1"/>
  <c r="P453" i="1"/>
  <c r="V425" i="1"/>
  <c r="V435" i="1"/>
  <c r="W433" i="1"/>
  <c r="W435" i="1" s="1"/>
  <c r="W441" i="1"/>
  <c r="B453" i="1"/>
  <c r="V89" i="1"/>
  <c r="V101" i="1"/>
  <c r="V308" i="1"/>
  <c r="A10" i="1"/>
  <c r="V32" i="1"/>
  <c r="V81" i="1"/>
  <c r="V127" i="1"/>
  <c r="V126" i="1"/>
  <c r="V162" i="1"/>
  <c r="V260" i="1"/>
  <c r="V283" i="1"/>
  <c r="V315" i="1"/>
  <c r="V318" i="1"/>
  <c r="V342" i="1"/>
  <c r="W328" i="1"/>
  <c r="W341" i="1" s="1"/>
  <c r="V362" i="1"/>
  <c r="V405" i="1"/>
  <c r="W430" i="1"/>
  <c r="V181" i="1"/>
  <c r="W164" i="1"/>
  <c r="W180" i="1" s="1"/>
  <c r="V413" i="1"/>
  <c r="F9" i="1"/>
  <c r="U447" i="1"/>
  <c r="H453" i="1"/>
  <c r="V215" i="1"/>
  <c r="V221" i="1"/>
  <c r="V239" i="1"/>
  <c r="V245" i="1"/>
  <c r="V257" i="1"/>
  <c r="V349" i="1"/>
  <c r="V369" i="1"/>
  <c r="W366" i="1"/>
  <c r="W368" i="1" s="1"/>
  <c r="V377" i="1"/>
  <c r="V414" i="1"/>
  <c r="F453" i="1"/>
  <c r="N453" i="1"/>
  <c r="V447" i="1" l="1"/>
  <c r="V443" i="1"/>
  <c r="W448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<sst xmlns="http://schemas.openxmlformats.org/spreadsheetml/2006/main" count="1742" uniqueCount="716">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</sst>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421" zoomScaleNormal="100" zoomScaleSheetLayoutView="100" workbookViewId="0">
      <selection activeCell="V446" sqref="V44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45149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495</v>
      </c>
      <c r="V57" s="306">
        <f>IFERROR(IF(U57="",0,CEILING((U57/$H57),1)*$H57),"")</f>
        <v>495</v>
      </c>
      <c r="W57" s="37">
        <f>IFERROR(IF(V57=0,"",ROUNDUP(V57/H57,0)*0.00937),"")</f>
        <v>1.0306999999999999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110</v>
      </c>
      <c r="V59" s="307">
        <f>IFERROR(V56/H56,"0")+IFERROR(V57/H57,"0")+IFERROR(V58/H58,"0")</f>
        <v>110</v>
      </c>
      <c r="W59" s="307">
        <f>IFERROR(IF(W56="",0,W56),"0")+IFERROR(IF(W57="",0,W57),"0")+IFERROR(IF(W58="",0,W58),"0")</f>
        <v>1.0306999999999999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495</v>
      </c>
      <c r="V60" s="307">
        <f>IFERROR(SUM(V56:V58),"0")</f>
        <v>495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800</v>
      </c>
      <c r="V65" s="306">
        <f t="shared" si="2"/>
        <v>810</v>
      </c>
      <c r="W65" s="37">
        <f>IFERROR(IF(V65=0,"",ROUNDUP(V65/H65,0)*0.02175),"")</f>
        <v>1.6312499999999999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270</v>
      </c>
      <c r="V75" s="306">
        <f t="shared" si="2"/>
        <v>270</v>
      </c>
      <c r="W75" s="37">
        <f t="shared" si="3"/>
        <v>0.56220000000000003</v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134.07407407407408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135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2.1934499999999999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1070</v>
      </c>
      <c r="V81" s="307">
        <f>IFERROR(SUM(V63:V79),"0")</f>
        <v>1080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300</v>
      </c>
      <c r="V104" s="306">
        <f t="shared" ref="V104:V110" si="6">IFERROR(IF(U104="",0,CEILING((U104/$H104),1)*$H104),"")</f>
        <v>307.8</v>
      </c>
      <c r="W104" s="37">
        <f>IFERROR(IF(V104=0,"",ROUNDUP(V104/H104,0)*0.02175),"")</f>
        <v>0.8264999999999999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37.037037037037038</v>
      </c>
      <c r="V111" s="307">
        <f>IFERROR(V104/H104,"0")+IFERROR(V105/H105,"0")+IFERROR(V106/H106,"0")+IFERROR(V107/H107,"0")+IFERROR(V108/H108,"0")+IFERROR(V109/H109,"0")+IFERROR(V110/H110,"0")</f>
        <v>38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0.8264999999999999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300</v>
      </c>
      <c r="V112" s="307">
        <f>IFERROR(SUM(V104:V110),"0")</f>
        <v>307.8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800</v>
      </c>
      <c r="V122" s="306">
        <f>IFERROR(IF(U122="",0,CEILING((U122/$H122),1)*$H122),"")</f>
        <v>801.9</v>
      </c>
      <c r="W122" s="37">
        <f>IFERROR(IF(V122=0,"",ROUNDUP(V122/H122,0)*0.02175),"")</f>
        <v>2.1532499999999999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98.76543209876543</v>
      </c>
      <c r="V126" s="307">
        <f>IFERROR(V122/H122,"0")+IFERROR(V123/H123,"0")+IFERROR(V124/H124,"0")+IFERROR(V125/H125,"0")</f>
        <v>99</v>
      </c>
      <c r="W126" s="307">
        <f>IFERROR(IF(W122="",0,W122),"0")+IFERROR(IF(W123="",0,W123),"0")+IFERROR(IF(W124="",0,W124),"0")+IFERROR(IF(W125="",0,W125),"0")</f>
        <v>2.1532499999999999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800</v>
      </c>
      <c r="V127" s="307">
        <f>IFERROR(SUM(V122:V125),"0")</f>
        <v>801.9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680</v>
      </c>
      <c r="V192" s="306">
        <f t="shared" si="9"/>
        <v>681.6</v>
      </c>
      <c r="W192" s="37">
        <f>IFERROR(IF(V192=0,"",ROUNDUP(V192/H192,0)*0.00753),"")</f>
        <v>2.1385200000000002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440</v>
      </c>
      <c r="V194" s="306">
        <f t="shared" si="9"/>
        <v>441.59999999999997</v>
      </c>
      <c r="W194" s="37">
        <f>IFERROR(IF(V194=0,"",ROUNDUP(V194/H194,0)*0.00753),"")</f>
        <v>1.3855200000000001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560</v>
      </c>
      <c r="V201" s="306">
        <f t="shared" si="9"/>
        <v>561.6</v>
      </c>
      <c r="W201" s="37">
        <f t="shared" si="10"/>
        <v>1.7620200000000001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700.00000000000011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702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5.2860600000000009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1680</v>
      </c>
      <c r="V207" s="307">
        <f>IFERROR(SUM(V183:V205),"0")</f>
        <v>1684.8000000000002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85</v>
      </c>
      <c r="V220" s="306">
        <f>IFERROR(IF(U220="",0,CEILING((U220/$H220),1)*$H220),"")</f>
        <v>86.699999999999989</v>
      </c>
      <c r="W220" s="37">
        <f>IFERROR(IF(V220=0,"",ROUNDUP(V220/H220,0)*0.00753),"")</f>
        <v>0.25602000000000003</v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33.333333333333336</v>
      </c>
      <c r="V221" s="307">
        <f>IFERROR(V218/H218,"0")+IFERROR(V219/H219,"0")+IFERROR(V220/H220,"0")</f>
        <v>34</v>
      </c>
      <c r="W221" s="307">
        <f>IFERROR(IF(W218="",0,W218),"0")+IFERROR(IF(W219="",0,W219),"0")+IFERROR(IF(W220="",0,W220),"0")</f>
        <v>0.25602000000000003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85</v>
      </c>
      <c r="V222" s="307">
        <f>IFERROR(SUM(V218:V220),"0")</f>
        <v>86.699999999999989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252</v>
      </c>
      <c r="V248" s="306">
        <f>IFERROR(IF(U248="",0,CEILING((U248/$H248),1)*$H248),"")</f>
        <v>252</v>
      </c>
      <c r="W248" s="37">
        <f>IFERROR(IF(V248=0,"",ROUNDUP(V248/H248,0)*0.00753),"")</f>
        <v>1.1294999999999999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150</v>
      </c>
      <c r="V250" s="307">
        <f>IFERROR(V248/H248,"0")+IFERROR(V249/H249,"0")</f>
        <v>150</v>
      </c>
      <c r="W250" s="307">
        <f>IFERROR(IF(W248="",0,W248),"0")+IFERROR(IF(W249="",0,W249),"0")</f>
        <v>1.1294999999999999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252</v>
      </c>
      <c r="V251" s="307">
        <f>IFERROR(SUM(V248:V249),"0")</f>
        <v>252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420</v>
      </c>
      <c r="V254" s="306">
        <f>IFERROR(IF(U254="",0,CEILING((U254/$H254),1)*$H254),"")</f>
        <v>420.84</v>
      </c>
      <c r="W254" s="37">
        <f>IFERROR(IF(V254=0,"",ROUNDUP(V254/H254,0)*0.00753),"")</f>
        <v>1.2575100000000001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210</v>
      </c>
      <c r="V255" s="306">
        <f>IFERROR(IF(U255="",0,CEILING((U255/$H255),1)*$H255),"")</f>
        <v>211.68</v>
      </c>
      <c r="W255" s="37">
        <f>IFERROR(IF(V255=0,"",ROUNDUP(V255/H255,0)*0.00753),"")</f>
        <v>0.63251999999999997</v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250</v>
      </c>
      <c r="V256" s="307">
        <f>IFERROR(V253/H253,"0")+IFERROR(V254/H254,"0")+IFERROR(V255/H255,"0")</f>
        <v>251</v>
      </c>
      <c r="W256" s="307">
        <f>IFERROR(IF(W253="",0,W253),"0")+IFERROR(IF(W254="",0,W254),"0")+IFERROR(IF(W255="",0,W255),"0")</f>
        <v>1.8900300000000001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630</v>
      </c>
      <c r="V257" s="307">
        <f>IFERROR(SUM(V253:V255),"0")</f>
        <v>632.52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7200</v>
      </c>
      <c r="V270" s="306">
        <f t="shared" si="13"/>
        <v>7200</v>
      </c>
      <c r="W270" s="37">
        <f>IFERROR(IF(V270=0,"",ROUNDUP(V270/H270,0)*0.02175),"")</f>
        <v>10.44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3050</v>
      </c>
      <c r="V273" s="306">
        <f t="shared" si="13"/>
        <v>3060</v>
      </c>
      <c r="W273" s="37">
        <f>IFERROR(IF(V273=0,"",ROUNDUP(V273/H273,0)*0.02175),"")</f>
        <v>4.4369999999999994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683.33333333333337</v>
      </c>
      <c r="V277" s="307">
        <f>IFERROR(V269/H269,"0")+IFERROR(V270/H270,"0")+IFERROR(V271/H271,"0")+IFERROR(V272/H272,"0")+IFERROR(V273/H273,"0")+IFERROR(V274/H274,"0")+IFERROR(V275/H275,"0")+IFERROR(V276/H276,"0")</f>
        <v>684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14.876999999999999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10250</v>
      </c>
      <c r="V278" s="307">
        <f>IFERROR(SUM(V269:V276),"0")</f>
        <v>10260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2500</v>
      </c>
      <c r="V280" s="306">
        <f>IFERROR(IF(U280="",0,CEILING((U280/$H280),1)*$H280),"")</f>
        <v>2505</v>
      </c>
      <c r="W280" s="37">
        <f>IFERROR(IF(V280=0,"",ROUNDUP(V280/H280,0)*0.02175),"")</f>
        <v>3.6322499999999995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166.66666666666666</v>
      </c>
      <c r="V282" s="307">
        <f>IFERROR(V280/H280,"0")+IFERROR(V281/H281,"0")</f>
        <v>167</v>
      </c>
      <c r="W282" s="307">
        <f>IFERROR(IF(W280="",0,W280),"0")+IFERROR(IF(W281="",0,W281),"0")</f>
        <v>3.6322499999999995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2500</v>
      </c>
      <c r="V283" s="307">
        <f>IFERROR(SUM(V280:V281),"0")</f>
        <v>2505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0</v>
      </c>
      <c r="V400" s="307">
        <f>IFERROR(SUM(V389:V398),"0")</f>
        <v>0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18062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18105.72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18994.022222222222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19040.286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31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31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19769.022222222222</v>
      </c>
      <c r="V446" s="307">
        <f>GrossWeightTotalR+PalletQtyTotalR*25</f>
        <v>19815.286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2363.2098765432097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2370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33.274760000000001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495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1387.8</v>
      </c>
      <c r="F453" s="47">
        <f>IFERROR(V122*1,"0")+IFERROR(V123*1,"0")+IFERROR(V124*1,"0")+IFERROR(V125*1,"0")</f>
        <v>801.9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1771.5000000000002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884.52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12765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2023-08-09T11:13:48Z</dcterms:modified>
</cp:coreProperties>
</file>