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1" l="1"/>
  <c r="U444" i="1"/>
  <c r="U446" i="1" s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V436" i="1" s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U419" i="1"/>
  <c r="U418" i="1"/>
  <c r="W417" i="1"/>
  <c r="V417" i="1"/>
  <c r="M417" i="1"/>
  <c r="V416" i="1"/>
  <c r="V418" i="1" s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V368" i="1" s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V355" i="1"/>
  <c r="U353" i="1"/>
  <c r="U352" i="1"/>
  <c r="V351" i="1"/>
  <c r="U349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V341" i="1" s="1"/>
  <c r="U326" i="1"/>
  <c r="V325" i="1"/>
  <c r="U325" i="1"/>
  <c r="W324" i="1"/>
  <c r="V324" i="1"/>
  <c r="W323" i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W310" i="1"/>
  <c r="V310" i="1"/>
  <c r="M310" i="1"/>
  <c r="U308" i="1"/>
  <c r="U307" i="1"/>
  <c r="W306" i="1"/>
  <c r="V306" i="1"/>
  <c r="M306" i="1"/>
  <c r="V305" i="1"/>
  <c r="V307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V291" i="1" s="1"/>
  <c r="M289" i="1"/>
  <c r="U287" i="1"/>
  <c r="U286" i="1"/>
  <c r="V285" i="1"/>
  <c r="M285" i="1"/>
  <c r="U283" i="1"/>
  <c r="U282" i="1"/>
  <c r="V281" i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M269" i="1"/>
  <c r="U265" i="1"/>
  <c r="V264" i="1"/>
  <c r="U264" i="1"/>
  <c r="W263" i="1"/>
  <c r="W264" i="1" s="1"/>
  <c r="V263" i="1"/>
  <c r="V265" i="1" s="1"/>
  <c r="M263" i="1"/>
  <c r="U261" i="1"/>
  <c r="V260" i="1"/>
  <c r="U260" i="1"/>
  <c r="W259" i="1"/>
  <c r="W260" i="1" s="1"/>
  <c r="V259" i="1"/>
  <c r="V261" i="1" s="1"/>
  <c r="M259" i="1"/>
  <c r="U257" i="1"/>
  <c r="U256" i="1"/>
  <c r="W255" i="1"/>
  <c r="V255" i="1"/>
  <c r="M255" i="1"/>
  <c r="V254" i="1"/>
  <c r="W254" i="1" s="1"/>
  <c r="M254" i="1"/>
  <c r="W253" i="1"/>
  <c r="W256" i="1" s="1"/>
  <c r="V253" i="1"/>
  <c r="M253" i="1"/>
  <c r="U251" i="1"/>
  <c r="V250" i="1"/>
  <c r="U250" i="1"/>
  <c r="W249" i="1"/>
  <c r="V249" i="1"/>
  <c r="M249" i="1"/>
  <c r="V248" i="1"/>
  <c r="M248" i="1"/>
  <c r="U245" i="1"/>
  <c r="U244" i="1"/>
  <c r="V243" i="1"/>
  <c r="W243" i="1" s="1"/>
  <c r="M243" i="1"/>
  <c r="W242" i="1"/>
  <c r="W244" i="1" s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U229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V219" i="1"/>
  <c r="W218" i="1"/>
  <c r="W221" i="1" s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W195" i="1"/>
  <c r="V195" i="1"/>
  <c r="V194" i="1"/>
  <c r="W194" i="1" s="1"/>
  <c r="V193" i="1"/>
  <c r="W193" i="1" s="1"/>
  <c r="V192" i="1"/>
  <c r="W192" i="1" s="1"/>
  <c r="M192" i="1"/>
  <c r="W191" i="1"/>
  <c r="V191" i="1"/>
  <c r="V190" i="1"/>
  <c r="W190" i="1" s="1"/>
  <c r="W189" i="1"/>
  <c r="V189" i="1"/>
  <c r="V188" i="1"/>
  <c r="W188" i="1" s="1"/>
  <c r="W187" i="1"/>
  <c r="V187" i="1"/>
  <c r="V186" i="1"/>
  <c r="W186" i="1" s="1"/>
  <c r="M186" i="1"/>
  <c r="V185" i="1"/>
  <c r="W185" i="1" s="1"/>
  <c r="M185" i="1"/>
  <c r="W184" i="1"/>
  <c r="V184" i="1"/>
  <c r="M184" i="1"/>
  <c r="V183" i="1"/>
  <c r="U181" i="1"/>
  <c r="U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V172" i="1"/>
  <c r="W172" i="1" s="1"/>
  <c r="W171" i="1"/>
  <c r="V171" i="1"/>
  <c r="V170" i="1"/>
  <c r="W170" i="1" s="1"/>
  <c r="W169" i="1"/>
  <c r="V169" i="1"/>
  <c r="V168" i="1"/>
  <c r="W168" i="1" s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U161" i="1"/>
  <c r="V160" i="1"/>
  <c r="W160" i="1" s="1"/>
  <c r="V159" i="1"/>
  <c r="W159" i="1" s="1"/>
  <c r="W161" i="1" s="1"/>
  <c r="V158" i="1"/>
  <c r="W158" i="1" s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V156" i="1" s="1"/>
  <c r="M140" i="1"/>
  <c r="V139" i="1"/>
  <c r="W139" i="1" s="1"/>
  <c r="M139" i="1"/>
  <c r="W138" i="1"/>
  <c r="V138" i="1"/>
  <c r="H453" i="1" s="1"/>
  <c r="M138" i="1"/>
  <c r="U135" i="1"/>
  <c r="V134" i="1"/>
  <c r="U134" i="1"/>
  <c r="W133" i="1"/>
  <c r="V133" i="1"/>
  <c r="M133" i="1"/>
  <c r="V132" i="1"/>
  <c r="W132" i="1" s="1"/>
  <c r="M132" i="1"/>
  <c r="W131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V116" i="1"/>
  <c r="W116" i="1" s="1"/>
  <c r="W115" i="1"/>
  <c r="V115" i="1"/>
  <c r="M115" i="1"/>
  <c r="V114" i="1"/>
  <c r="V119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V102" i="1" s="1"/>
  <c r="M94" i="1"/>
  <c r="V93" i="1"/>
  <c r="W93" i="1" s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E453" i="1" s="1"/>
  <c r="M65" i="1"/>
  <c r="V64" i="1"/>
  <c r="W64" i="1" s="1"/>
  <c r="M64" i="1"/>
  <c r="W63" i="1"/>
  <c r="V63" i="1"/>
  <c r="V81" i="1" s="1"/>
  <c r="M63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443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V23" i="1"/>
  <c r="U23" i="1"/>
  <c r="U447" i="1" s="1"/>
  <c r="V22" i="1"/>
  <c r="H10" i="1"/>
  <c r="J9" i="1"/>
  <c r="H9" i="1"/>
  <c r="A9" i="1"/>
  <c r="A10" i="1" s="1"/>
  <c r="D7" i="1"/>
  <c r="N6" i="1"/>
  <c r="M2" i="1"/>
  <c r="F10" i="1" l="1"/>
  <c r="F9" i="1"/>
  <c r="W52" i="1"/>
  <c r="V90" i="1"/>
  <c r="V155" i="1"/>
  <c r="V282" i="1"/>
  <c r="W281" i="1"/>
  <c r="W282" i="1" s="1"/>
  <c r="V283" i="1"/>
  <c r="V60" i="1"/>
  <c r="V89" i="1"/>
  <c r="W94" i="1"/>
  <c r="W101" i="1" s="1"/>
  <c r="V101" i="1"/>
  <c r="W114" i="1"/>
  <c r="W118" i="1" s="1"/>
  <c r="W155" i="1"/>
  <c r="V181" i="1"/>
  <c r="W164" i="1"/>
  <c r="W180" i="1" s="1"/>
  <c r="V207" i="1"/>
  <c r="V222" i="1"/>
  <c r="V240" i="1"/>
  <c r="V245" i="1"/>
  <c r="D453" i="1"/>
  <c r="V59" i="1"/>
  <c r="V447" i="1" s="1"/>
  <c r="W65" i="1"/>
  <c r="W80" i="1" s="1"/>
  <c r="W104" i="1"/>
  <c r="W111" i="1" s="1"/>
  <c r="V112" i="1"/>
  <c r="V118" i="1"/>
  <c r="V135" i="1"/>
  <c r="W140" i="1"/>
  <c r="V206" i="1"/>
  <c r="V228" i="1"/>
  <c r="W239" i="1"/>
  <c r="V244" i="1"/>
  <c r="V278" i="1"/>
  <c r="V277" i="1"/>
  <c r="V286" i="1"/>
  <c r="W285" i="1"/>
  <c r="W286" i="1" s="1"/>
  <c r="V287" i="1"/>
  <c r="V294" i="1"/>
  <c r="W293" i="1"/>
  <c r="W294" i="1" s="1"/>
  <c r="V295" i="1"/>
  <c r="W348" i="1"/>
  <c r="V377" i="1"/>
  <c r="V400" i="1"/>
  <c r="I453" i="1"/>
  <c r="V80" i="1"/>
  <c r="W134" i="1"/>
  <c r="V161" i="1"/>
  <c r="V290" i="1"/>
  <c r="W289" i="1"/>
  <c r="W290" i="1" s="1"/>
  <c r="L453" i="1"/>
  <c r="V302" i="1"/>
  <c r="W298" i="1"/>
  <c r="W302" i="1" s="1"/>
  <c r="V404" i="1"/>
  <c r="W402" i="1"/>
  <c r="W404" i="1" s="1"/>
  <c r="P453" i="1"/>
  <c r="V425" i="1"/>
  <c r="W423" i="1"/>
  <c r="W425" i="1" s="1"/>
  <c r="W35" i="1"/>
  <c r="W37" i="1" s="1"/>
  <c r="V38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05" i="1"/>
  <c r="V419" i="1"/>
  <c r="W416" i="1"/>
  <c r="W418" i="1" s="1"/>
  <c r="V426" i="1"/>
  <c r="V435" i="1"/>
  <c r="W433" i="1"/>
  <c r="W435" i="1" s="1"/>
  <c r="V445" i="1"/>
  <c r="B453" i="1"/>
  <c r="V444" i="1"/>
  <c r="V33" i="1"/>
  <c r="V443" i="1" s="1"/>
  <c r="W22" i="1"/>
  <c r="W23" i="1" s="1"/>
  <c r="W26" i="1"/>
  <c r="W32" i="1" s="1"/>
  <c r="C453" i="1"/>
  <c r="W56" i="1"/>
  <c r="W59" i="1" s="1"/>
  <c r="V127" i="1"/>
  <c r="F453" i="1"/>
  <c r="V126" i="1"/>
  <c r="G453" i="1"/>
  <c r="V162" i="1"/>
  <c r="V180" i="1"/>
  <c r="W183" i="1"/>
  <c r="W206" i="1" s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W277" i="1"/>
  <c r="V303" i="1"/>
  <c r="V314" i="1"/>
  <c r="V315" i="1"/>
  <c r="W325" i="1"/>
  <c r="V348" i="1"/>
  <c r="W358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K453" i="1"/>
  <c r="W448" i="1" l="1"/>
  <c r="V446" i="1"/>
</calcChain>
</file>

<file path=xl/sharedStrings.xml><?xml version="1.0" encoding="utf-8"?>
<sst xmlns="http://schemas.openxmlformats.org/spreadsheetml/2006/main" count="1743" uniqueCount="717">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</sst>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W243" sqref="W24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 t="s">
        <v>716</v>
      </c>
      <c r="I5" s="634"/>
      <c r="J5" s="634"/>
      <c r="K5" s="632"/>
      <c r="M5" s="25" t="s">
        <v>10</v>
      </c>
      <c r="N5" s="627">
        <v>45150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7"/>
      <c r="C6" s="328"/>
      <c r="D6" s="611" t="s">
        <v>682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4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24"/>
      <c r="R8" s="330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0</v>
      </c>
      <c r="V56" s="30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0</v>
      </c>
      <c r="V59" s="307">
        <f>IFERROR(V56/H56,"0")+IFERROR(V57/H57,"0")+IFERROR(V58/H58,"0")</f>
        <v>0</v>
      </c>
      <c r="W59" s="307">
        <f>IFERROR(IF(W56="",0,W56),"0")+IFERROR(IF(W57="",0,W57),"0")+IFERROR(IF(W58="",0,W58),"0")</f>
        <v>0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0</v>
      </c>
      <c r="V60" s="307">
        <f>IFERROR(SUM(V56:V58),"0")</f>
        <v>0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800</v>
      </c>
      <c r="V65" s="306">
        <f t="shared" si="2"/>
        <v>810</v>
      </c>
      <c r="W65" s="37">
        <f>IFERROR(IF(V65=0,"",ROUNDUP(V65/H65,0)*0.02175),"")</f>
        <v>1.6312499999999999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74.074074074074076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75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1.6312499999999999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800</v>
      </c>
      <c r="V81" s="307">
        <f>IFERROR(SUM(V63:V79),"0")</f>
        <v>810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35</v>
      </c>
      <c r="V97" s="306">
        <f t="shared" si="5"/>
        <v>36.4</v>
      </c>
      <c r="W97" s="37">
        <f>IFERROR(IF(V97=0,"",ROUNDUP(V97/H97,0)*0.00502),"")</f>
        <v>6.5259999999999999E-2</v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35</v>
      </c>
      <c r="V99" s="306">
        <f t="shared" si="5"/>
        <v>35.700000000000003</v>
      </c>
      <c r="W99" s="37">
        <f>IFERROR(IF(V99=0,"",ROUNDUP(V99/H99,0)*0.00502),"")</f>
        <v>8.5339999999999999E-2</v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35</v>
      </c>
      <c r="V100" s="306">
        <f t="shared" si="5"/>
        <v>36.4</v>
      </c>
      <c r="W100" s="37">
        <f>IFERROR(IF(V100=0,"",ROUNDUP(V100/H100,0)*0.00502),"")</f>
        <v>6.5259999999999999E-2</v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41.666666666666664</v>
      </c>
      <c r="V101" s="307">
        <f>IFERROR(V92/H92,"0")+IFERROR(V93/H93,"0")+IFERROR(V94/H94,"0")+IFERROR(V95/H95,"0")+IFERROR(V96/H96,"0")+IFERROR(V97/H97,"0")+IFERROR(V98/H98,"0")+IFERROR(V99/H99,"0")+IFERROR(V100/H100,"0")</f>
        <v>43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0.21586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105</v>
      </c>
      <c r="V102" s="307">
        <f>IFERROR(SUM(V92:V100),"0")</f>
        <v>108.5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0</v>
      </c>
      <c r="V104" s="306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0</v>
      </c>
      <c r="V111" s="307">
        <f>IFERROR(V104/H104,"0")+IFERROR(V105/H105,"0")+IFERROR(V106/H106,"0")+IFERROR(V107/H107,"0")+IFERROR(V108/H108,"0")+IFERROR(V109/H109,"0")+IFERROR(V110/H110,"0")</f>
        <v>0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0</v>
      </c>
      <c r="V112" s="307">
        <f>IFERROR(SUM(V104:V110),"0")</f>
        <v>0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800</v>
      </c>
      <c r="V122" s="306">
        <f>IFERROR(IF(U122="",0,CEILING((U122/$H122),1)*$H122),"")</f>
        <v>801.9</v>
      </c>
      <c r="W122" s="37">
        <f>IFERROR(IF(V122=0,"",ROUNDUP(V122/H122,0)*0.02175),"")</f>
        <v>2.1532499999999999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98.76543209876543</v>
      </c>
      <c r="V126" s="307">
        <f>IFERROR(V122/H122,"0")+IFERROR(V123/H123,"0")+IFERROR(V124/H124,"0")+IFERROR(V125/H125,"0")</f>
        <v>99</v>
      </c>
      <c r="W126" s="307">
        <f>IFERROR(IF(W122="",0,W122),"0")+IFERROR(IF(W123="",0,W123),"0")+IFERROR(IF(W124="",0,W124),"0")+IFERROR(IF(W125="",0,W125),"0")</f>
        <v>2.1532499999999999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800</v>
      </c>
      <c r="V127" s="307">
        <f>IFERROR(SUM(V122:V125),"0")</f>
        <v>801.9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100</v>
      </c>
      <c r="V168" s="306">
        <f t="shared" si="8"/>
        <v>100.80000000000001</v>
      </c>
      <c r="W168" s="37">
        <f>IFERROR(IF(V168=0,"",ROUNDUP(V168/H168,0)*0.00753),"")</f>
        <v>0.18071999999999999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35</v>
      </c>
      <c r="V174" s="306">
        <f t="shared" si="8"/>
        <v>35.700000000000003</v>
      </c>
      <c r="W174" s="37">
        <f>IFERROR(IF(V174=0,"",ROUNDUP(V174/H174,0)*0.00502),"")</f>
        <v>8.5339999999999999E-2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35</v>
      </c>
      <c r="V177" s="306">
        <f t="shared" si="8"/>
        <v>35.700000000000003</v>
      </c>
      <c r="W177" s="37">
        <f>IFERROR(IF(V177=0,"",ROUNDUP(V177/H177,0)*0.00502),"")</f>
        <v>8.5339999999999999E-2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35</v>
      </c>
      <c r="V179" s="306">
        <f t="shared" si="8"/>
        <v>35.700000000000003</v>
      </c>
      <c r="W179" s="37">
        <f>IFERROR(IF(V179=0,"",ROUNDUP(V179/H179,0)*0.00502),"")</f>
        <v>8.5339999999999999E-2</v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73.809523809523796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75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0.43673999999999991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205</v>
      </c>
      <c r="V181" s="307">
        <f>IFERROR(SUM(V164:V179),"0")</f>
        <v>207.89999999999998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620</v>
      </c>
      <c r="V210" s="306">
        <f t="shared" si="11"/>
        <v>624</v>
      </c>
      <c r="W210" s="37">
        <f>IFERROR(IF(V210=0,"",ROUNDUP(V210/H210,0)*0.02175),"")</f>
        <v>1.7399999999999998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79.487179487179489</v>
      </c>
      <c r="V215" s="307">
        <f>IFERROR(V209/H209,"0")+IFERROR(V210/H210,"0")+IFERROR(V211/H211,"0")+IFERROR(V212/H212,"0")+IFERROR(V213/H213,"0")+IFERROR(V214/H214,"0")</f>
        <v>80</v>
      </c>
      <c r="W215" s="307">
        <f>IFERROR(IF(W209="",0,W209),"0")+IFERROR(IF(W210="",0,W210),"0")+IFERROR(IF(W211="",0,W211),"0")+IFERROR(IF(W212="",0,W212),"0")+IFERROR(IF(W213="",0,W213),"0")+IFERROR(IF(W214="",0,W214),"0")</f>
        <v>1.7399999999999998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620</v>
      </c>
      <c r="V216" s="307">
        <f>IFERROR(SUM(V209:V214),"0")</f>
        <v>624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0</v>
      </c>
      <c r="V232" s="306">
        <f t="shared" ref="V232:V238" si="12"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0</v>
      </c>
      <c r="V239" s="307">
        <f>IFERROR(V232/H232,"0")+IFERROR(V233/H233,"0")+IFERROR(V234/H234,"0")+IFERROR(V235/H235,"0")+IFERROR(V236/H236,"0")+IFERROR(V237/H237,"0")+IFERROR(V238/H238,"0")</f>
        <v>0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0</v>
      </c>
      <c r="V240" s="307">
        <f>IFERROR(SUM(V232:V238),"0")</f>
        <v>0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2050</v>
      </c>
      <c r="V271" s="306">
        <f t="shared" si="13"/>
        <v>2055</v>
      </c>
      <c r="W271" s="37">
        <f>IFERROR(IF(V271=0,"",ROUNDUP(V271/H271,0)*0.02175),"")</f>
        <v>2.9797499999999997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1050</v>
      </c>
      <c r="V273" s="306">
        <f t="shared" si="13"/>
        <v>1050</v>
      </c>
      <c r="W273" s="37">
        <f>IFERROR(IF(V273=0,"",ROUNDUP(V273/H273,0)*0.02175),"")</f>
        <v>1.5225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206.66666666666666</v>
      </c>
      <c r="V277" s="307">
        <f>IFERROR(V269/H269,"0")+IFERROR(V270/H270,"0")+IFERROR(V271/H271,"0")+IFERROR(V272/H272,"0")+IFERROR(V273/H273,"0")+IFERROR(V274/H274,"0")+IFERROR(V275/H275,"0")+IFERROR(V276/H276,"0")</f>
        <v>207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4.5022500000000001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3100</v>
      </c>
      <c r="V278" s="307">
        <f>IFERROR(SUM(V269:V276),"0")</f>
        <v>3105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0</v>
      </c>
      <c r="V282" s="307">
        <f>IFERROR(V280/H280,"0")+IFERROR(V281/H281,"0")</f>
        <v>0</v>
      </c>
      <c r="W282" s="307">
        <f>IFERROR(IF(W280="",0,W280),"0")+IFERROR(IF(W281="",0,W281),"0")</f>
        <v>0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0</v>
      </c>
      <c r="V283" s="307">
        <f>IFERROR(SUM(V280:V281),"0")</f>
        <v>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35</v>
      </c>
      <c r="V306" s="306">
        <f>IFERROR(IF(U306="",0,CEILING((U306/$H306),1)*$H306),"")</f>
        <v>36.4</v>
      </c>
      <c r="W306" s="37">
        <f>IFERROR(IF(V306=0,"",ROUNDUP(V306/H306,0)*0.00502),"")</f>
        <v>6.5259999999999999E-2</v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12.5</v>
      </c>
      <c r="V307" s="307">
        <f>IFERROR(V305/H305,"0")+IFERROR(V306/H306,"0")</f>
        <v>13</v>
      </c>
      <c r="W307" s="307">
        <f>IFERROR(IF(W305="",0,W305),"0")+IFERROR(IF(W306="",0,W306),"0")</f>
        <v>6.5259999999999999E-2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35</v>
      </c>
      <c r="V308" s="307">
        <f>IFERROR(SUM(V305:V306),"0")</f>
        <v>36.4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28</v>
      </c>
      <c r="V329" s="306">
        <f t="shared" si="14"/>
        <v>28.56</v>
      </c>
      <c r="W329" s="37">
        <f>IFERROR(IF(V329=0,"",ROUNDUP(V329/H329,0)*0.00502),"")</f>
        <v>8.5339999999999999E-2</v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28</v>
      </c>
      <c r="V331" s="306">
        <f t="shared" si="14"/>
        <v>28.56</v>
      </c>
      <c r="W331" s="37">
        <f>IFERROR(IF(V331=0,"",ROUNDUP(V331/H331,0)*0.00502),"")</f>
        <v>8.5339999999999999E-2</v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33.333333333333336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34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0.17068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56</v>
      </c>
      <c r="V342" s="307">
        <f>IFERROR(SUM(V328:V340),"0")</f>
        <v>57.12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850</v>
      </c>
      <c r="V390" s="306">
        <f t="shared" si="15"/>
        <v>850.08</v>
      </c>
      <c r="W390" s="37">
        <f>IFERROR(IF(V390=0,"",ROUNDUP(V390/H390,0)*0.01196),"")</f>
        <v>1.9255599999999999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1900</v>
      </c>
      <c r="V392" s="306">
        <f t="shared" si="15"/>
        <v>1900.8000000000002</v>
      </c>
      <c r="W392" s="37">
        <f>IFERROR(IF(V392=0,"",ROUNDUP(V392/H392,0)*0.01196),"")</f>
        <v>4.3056000000000001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520.83333333333326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521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6.23116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2750</v>
      </c>
      <c r="V400" s="307">
        <f>IFERROR(SUM(V389:V398),"0")</f>
        <v>2750.88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1100</v>
      </c>
      <c r="V402" s="306">
        <f>IFERROR(IF(U402="",0,CEILING((U402/$H402),1)*$H402),"")</f>
        <v>1103.52</v>
      </c>
      <c r="W402" s="37">
        <f>IFERROR(IF(V402=0,"",ROUNDUP(V402/H402,0)*0.01196),"")</f>
        <v>2.4996399999999999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208.33333333333331</v>
      </c>
      <c r="V404" s="307">
        <f>IFERROR(V402/H402,"0")+IFERROR(V403/H403,"0")</f>
        <v>209</v>
      </c>
      <c r="W404" s="307">
        <f>IFERROR(IF(W402="",0,W402),"0")+IFERROR(IF(W403="",0,W403),"0")</f>
        <v>2.4996399999999999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1100</v>
      </c>
      <c r="V405" s="307">
        <f>IFERROR(SUM(V402:V403),"0")</f>
        <v>1103.52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1150</v>
      </c>
      <c r="V408" s="306">
        <f t="shared" si="16"/>
        <v>1151.04</v>
      </c>
      <c r="W408" s="37">
        <f>IFERROR(IF(V408=0,"",ROUNDUP(V408/H408,0)*0.01196),"")</f>
        <v>2.6072799999999998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1250</v>
      </c>
      <c r="V409" s="306">
        <f t="shared" si="16"/>
        <v>1251.3600000000001</v>
      </c>
      <c r="W409" s="37">
        <f>IFERROR(IF(V409=0,"",ROUNDUP(V409/H409,0)*0.01196),"")</f>
        <v>2.8345199999999999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454.5454545454545</v>
      </c>
      <c r="V413" s="307">
        <f>IFERROR(V407/H407,"0")+IFERROR(V408/H408,"0")+IFERROR(V409/H409,"0")+IFERROR(V410/H410,"0")+IFERROR(V411/H411,"0")+IFERROR(V412/H412,"0")</f>
        <v>455</v>
      </c>
      <c r="W413" s="307">
        <f>IFERROR(IF(W407="",0,W407),"0")+IFERROR(IF(W408="",0,W408),"0")+IFERROR(IF(W409="",0,W409),"0")+IFERROR(IF(W410="",0,W410),"0")+IFERROR(IF(W411="",0,W411),"0")+IFERROR(IF(W412="",0,W412),"0")</f>
        <v>5.4417999999999997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2400</v>
      </c>
      <c r="V414" s="307">
        <f>IFERROR(SUM(V407:V412),"0")</f>
        <v>2402.4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11971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12007.62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12653.145704295704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12691.724000000002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21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21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13178.145704295704</v>
      </c>
      <c r="V446" s="307">
        <f>GrossWeightTotalR+PalletQtyTotalR*25</f>
        <v>13216.724000000002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1804.0149973483306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1811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25.087890000000002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0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918.5</v>
      </c>
      <c r="F453" s="47">
        <f>IFERROR(V122*1,"0")+IFERROR(V123*1,"0")+IFERROR(V124*1,"0")+IFERROR(V125*1,"0")</f>
        <v>801.9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831.9</v>
      </c>
      <c r="I453" s="47">
        <f>IFERROR(V232*1,"0")+IFERROR(V233*1,"0")+IFERROR(V234*1,"0")+IFERROR(V235*1,"0")+IFERROR(V236*1,"0")+IFERROR(V237*1,"0")+IFERROR(V238*1,"0")+IFERROR(V242*1,"0")+IFERROR(V243*1,"0")</f>
        <v>0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3105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36.4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57.12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6256.8000000000011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2023-08-10T10:52:29Z</dcterms:modified>
</cp:coreProperties>
</file>