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1" l="1"/>
  <c r="U444" i="1"/>
  <c r="U446" i="1" s="1"/>
  <c r="U442" i="1"/>
  <c r="U441" i="1"/>
  <c r="V440" i="1"/>
  <c r="W440" i="1" s="1"/>
  <c r="V439" i="1"/>
  <c r="W439" i="1" s="1"/>
  <c r="V438" i="1"/>
  <c r="U436" i="1"/>
  <c r="V435" i="1"/>
  <c r="U435" i="1"/>
  <c r="W434" i="1"/>
  <c r="V434" i="1"/>
  <c r="W433" i="1"/>
  <c r="W435" i="1" s="1"/>
  <c r="V433" i="1"/>
  <c r="V436" i="1" s="1"/>
  <c r="U431" i="1"/>
  <c r="U430" i="1"/>
  <c r="V429" i="1"/>
  <c r="W429" i="1" s="1"/>
  <c r="V428" i="1"/>
  <c r="U426" i="1"/>
  <c r="V425" i="1"/>
  <c r="U425" i="1"/>
  <c r="W424" i="1"/>
  <c r="V424" i="1"/>
  <c r="W423" i="1"/>
  <c r="W425" i="1" s="1"/>
  <c r="V423" i="1"/>
  <c r="P453" i="1" s="1"/>
  <c r="V419" i="1"/>
  <c r="U419" i="1"/>
  <c r="U418" i="1"/>
  <c r="V417" i="1"/>
  <c r="W417" i="1" s="1"/>
  <c r="M417" i="1"/>
  <c r="W416" i="1"/>
  <c r="W418" i="1" s="1"/>
  <c r="V416" i="1"/>
  <c r="V418" i="1" s="1"/>
  <c r="M416" i="1"/>
  <c r="U414" i="1"/>
  <c r="U413" i="1"/>
  <c r="W412" i="1"/>
  <c r="V412" i="1"/>
  <c r="V411" i="1"/>
  <c r="W411" i="1" s="1"/>
  <c r="W410" i="1"/>
  <c r="V410" i="1"/>
  <c r="V409" i="1"/>
  <c r="W409" i="1" s="1"/>
  <c r="M409" i="1"/>
  <c r="V408" i="1"/>
  <c r="W408" i="1" s="1"/>
  <c r="M408" i="1"/>
  <c r="W407" i="1"/>
  <c r="V407" i="1"/>
  <c r="M407" i="1"/>
  <c r="U405" i="1"/>
  <c r="U404" i="1"/>
  <c r="W403" i="1"/>
  <c r="V403" i="1"/>
  <c r="V402" i="1"/>
  <c r="V404" i="1" s="1"/>
  <c r="M402" i="1"/>
  <c r="U400" i="1"/>
  <c r="U399" i="1"/>
  <c r="V398" i="1"/>
  <c r="W398" i="1" s="1"/>
  <c r="W397" i="1"/>
  <c r="V397" i="1"/>
  <c r="M397" i="1"/>
  <c r="V396" i="1"/>
  <c r="W396" i="1" s="1"/>
  <c r="V395" i="1"/>
  <c r="W395" i="1" s="1"/>
  <c r="V394" i="1"/>
  <c r="W394" i="1" s="1"/>
  <c r="V393" i="1"/>
  <c r="W393" i="1" s="1"/>
  <c r="M393" i="1"/>
  <c r="W392" i="1"/>
  <c r="V392" i="1"/>
  <c r="M392" i="1"/>
  <c r="V391" i="1"/>
  <c r="W391" i="1" s="1"/>
  <c r="V390" i="1"/>
  <c r="W390" i="1" s="1"/>
  <c r="M390" i="1"/>
  <c r="W389" i="1"/>
  <c r="V389" i="1"/>
  <c r="M389" i="1"/>
  <c r="V385" i="1"/>
  <c r="U385" i="1"/>
  <c r="V384" i="1"/>
  <c r="U384" i="1"/>
  <c r="W383" i="1"/>
  <c r="W384" i="1" s="1"/>
  <c r="V383" i="1"/>
  <c r="U381" i="1"/>
  <c r="U380" i="1"/>
  <c r="V379" i="1"/>
  <c r="U377" i="1"/>
  <c r="U376" i="1"/>
  <c r="V375" i="1"/>
  <c r="W375" i="1" s="1"/>
  <c r="W374" i="1"/>
  <c r="V374" i="1"/>
  <c r="M374" i="1"/>
  <c r="V373" i="1"/>
  <c r="W373" i="1" s="1"/>
  <c r="M373" i="1"/>
  <c r="V372" i="1"/>
  <c r="W372" i="1" s="1"/>
  <c r="M372" i="1"/>
  <c r="V371" i="1"/>
  <c r="V377" i="1" s="1"/>
  <c r="M371" i="1"/>
  <c r="V369" i="1"/>
  <c r="U369" i="1"/>
  <c r="V368" i="1"/>
  <c r="U368" i="1"/>
  <c r="V367" i="1"/>
  <c r="W367" i="1" s="1"/>
  <c r="M367" i="1"/>
  <c r="W366" i="1"/>
  <c r="W368" i="1" s="1"/>
  <c r="V366" i="1"/>
  <c r="N453" i="1" s="1"/>
  <c r="M366" i="1"/>
  <c r="V363" i="1"/>
  <c r="U363" i="1"/>
  <c r="V362" i="1"/>
  <c r="U362" i="1"/>
  <c r="W361" i="1"/>
  <c r="W362" i="1" s="1"/>
  <c r="V361" i="1"/>
  <c r="U359" i="1"/>
  <c r="U358" i="1"/>
  <c r="V357" i="1"/>
  <c r="W357" i="1" s="1"/>
  <c r="V356" i="1"/>
  <c r="W356" i="1" s="1"/>
  <c r="V355" i="1"/>
  <c r="U353" i="1"/>
  <c r="V352" i="1"/>
  <c r="U352" i="1"/>
  <c r="V351" i="1"/>
  <c r="V353" i="1" s="1"/>
  <c r="U349" i="1"/>
  <c r="U348" i="1"/>
  <c r="V347" i="1"/>
  <c r="W347" i="1" s="1"/>
  <c r="M347" i="1"/>
  <c r="W346" i="1"/>
  <c r="V346" i="1"/>
  <c r="M346" i="1"/>
  <c r="V345" i="1"/>
  <c r="V344" i="1"/>
  <c r="W344" i="1" s="1"/>
  <c r="M344" i="1"/>
  <c r="U342" i="1"/>
  <c r="U341" i="1"/>
  <c r="V340" i="1"/>
  <c r="W340" i="1" s="1"/>
  <c r="M340" i="1"/>
  <c r="W339" i="1"/>
  <c r="V339" i="1"/>
  <c r="M339" i="1"/>
  <c r="V338" i="1"/>
  <c r="W338" i="1" s="1"/>
  <c r="M338" i="1"/>
  <c r="V337" i="1"/>
  <c r="W337" i="1" s="1"/>
  <c r="M337" i="1"/>
  <c r="V336" i="1"/>
  <c r="W336" i="1" s="1"/>
  <c r="M336" i="1"/>
  <c r="W335" i="1"/>
  <c r="V335" i="1"/>
  <c r="M335" i="1"/>
  <c r="V334" i="1"/>
  <c r="W334" i="1" s="1"/>
  <c r="M334" i="1"/>
  <c r="V333" i="1"/>
  <c r="W333" i="1" s="1"/>
  <c r="W332" i="1"/>
  <c r="V332" i="1"/>
  <c r="V331" i="1"/>
  <c r="W331" i="1" s="1"/>
  <c r="W330" i="1"/>
  <c r="V330" i="1"/>
  <c r="V329" i="1"/>
  <c r="W329" i="1" s="1"/>
  <c r="W328" i="1"/>
  <c r="V328" i="1"/>
  <c r="U326" i="1"/>
  <c r="U325" i="1"/>
  <c r="V324" i="1"/>
  <c r="W324" i="1" s="1"/>
  <c r="V323" i="1"/>
  <c r="M323" i="1"/>
  <c r="V319" i="1"/>
  <c r="U319" i="1"/>
  <c r="V318" i="1"/>
  <c r="U318" i="1"/>
  <c r="V317" i="1"/>
  <c r="W317" i="1" s="1"/>
  <c r="W318" i="1" s="1"/>
  <c r="U315" i="1"/>
  <c r="U314" i="1"/>
  <c r="W313" i="1"/>
  <c r="V313" i="1"/>
  <c r="V312" i="1"/>
  <c r="W312" i="1" s="1"/>
  <c r="M312" i="1"/>
  <c r="V311" i="1"/>
  <c r="W311" i="1" s="1"/>
  <c r="V310" i="1"/>
  <c r="M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V294" i="1"/>
  <c r="U294" i="1"/>
  <c r="V293" i="1"/>
  <c r="V295" i="1" s="1"/>
  <c r="M293" i="1"/>
  <c r="U291" i="1"/>
  <c r="V290" i="1"/>
  <c r="U290" i="1"/>
  <c r="V289" i="1"/>
  <c r="V291" i="1" s="1"/>
  <c r="M289" i="1"/>
  <c r="U287" i="1"/>
  <c r="V286" i="1"/>
  <c r="U286" i="1"/>
  <c r="V285" i="1"/>
  <c r="V287" i="1" s="1"/>
  <c r="M285" i="1"/>
  <c r="U283" i="1"/>
  <c r="V282" i="1"/>
  <c r="U282" i="1"/>
  <c r="V281" i="1"/>
  <c r="W281" i="1" s="1"/>
  <c r="M281" i="1"/>
  <c r="V280" i="1"/>
  <c r="V283" i="1" s="1"/>
  <c r="M280" i="1"/>
  <c r="U278" i="1"/>
  <c r="U277" i="1"/>
  <c r="V276" i="1"/>
  <c r="W276" i="1" s="1"/>
  <c r="M276" i="1"/>
  <c r="W275" i="1"/>
  <c r="V275" i="1"/>
  <c r="M275" i="1"/>
  <c r="V274" i="1"/>
  <c r="W274" i="1" s="1"/>
  <c r="V273" i="1"/>
  <c r="W273" i="1" s="1"/>
  <c r="M273" i="1"/>
  <c r="W272" i="1"/>
  <c r="V272" i="1"/>
  <c r="M272" i="1"/>
  <c r="V271" i="1"/>
  <c r="W271" i="1" s="1"/>
  <c r="M271" i="1"/>
  <c r="V270" i="1"/>
  <c r="W270" i="1" s="1"/>
  <c r="M270" i="1"/>
  <c r="V269" i="1"/>
  <c r="M269" i="1"/>
  <c r="V265" i="1"/>
  <c r="U265" i="1"/>
  <c r="V264" i="1"/>
  <c r="U264" i="1"/>
  <c r="V263" i="1"/>
  <c r="W263" i="1" s="1"/>
  <c r="W264" i="1" s="1"/>
  <c r="M263" i="1"/>
  <c r="V261" i="1"/>
  <c r="U261" i="1"/>
  <c r="V260" i="1"/>
  <c r="U260" i="1"/>
  <c r="V259" i="1"/>
  <c r="W259" i="1" s="1"/>
  <c r="W260" i="1" s="1"/>
  <c r="M259" i="1"/>
  <c r="U257" i="1"/>
  <c r="U256" i="1"/>
  <c r="V255" i="1"/>
  <c r="W255" i="1" s="1"/>
  <c r="M255" i="1"/>
  <c r="W254" i="1"/>
  <c r="V254" i="1"/>
  <c r="M254" i="1"/>
  <c r="V253" i="1"/>
  <c r="M253" i="1"/>
  <c r="U251" i="1"/>
  <c r="U250" i="1"/>
  <c r="V249" i="1"/>
  <c r="W249" i="1" s="1"/>
  <c r="M249" i="1"/>
  <c r="V248" i="1"/>
  <c r="V250" i="1" s="1"/>
  <c r="M248" i="1"/>
  <c r="U245" i="1"/>
  <c r="V244" i="1"/>
  <c r="U244" i="1"/>
  <c r="V243" i="1"/>
  <c r="W243" i="1" s="1"/>
  <c r="M243" i="1"/>
  <c r="V242" i="1"/>
  <c r="V245" i="1" s="1"/>
  <c r="M242" i="1"/>
  <c r="U240" i="1"/>
  <c r="U239" i="1"/>
  <c r="V238" i="1"/>
  <c r="W238" i="1" s="1"/>
  <c r="M238" i="1"/>
  <c r="W237" i="1"/>
  <c r="V237" i="1"/>
  <c r="M237" i="1"/>
  <c r="V236" i="1"/>
  <c r="W236" i="1" s="1"/>
  <c r="M236" i="1"/>
  <c r="V235" i="1"/>
  <c r="W235" i="1" s="1"/>
  <c r="M235" i="1"/>
  <c r="V234" i="1"/>
  <c r="W234" i="1" s="1"/>
  <c r="M234" i="1"/>
  <c r="W233" i="1"/>
  <c r="V233" i="1"/>
  <c r="M233" i="1"/>
  <c r="V232" i="1"/>
  <c r="M232" i="1"/>
  <c r="U229" i="1"/>
  <c r="U228" i="1"/>
  <c r="V227" i="1"/>
  <c r="W227" i="1" s="1"/>
  <c r="M227" i="1"/>
  <c r="V226" i="1"/>
  <c r="W226" i="1" s="1"/>
  <c r="W225" i="1"/>
  <c r="V225" i="1"/>
  <c r="V224" i="1"/>
  <c r="M224" i="1"/>
  <c r="U222" i="1"/>
  <c r="V221" i="1"/>
  <c r="U221" i="1"/>
  <c r="V220" i="1"/>
  <c r="W220" i="1" s="1"/>
  <c r="M220" i="1"/>
  <c r="V219" i="1"/>
  <c r="W219" i="1" s="1"/>
  <c r="V218" i="1"/>
  <c r="U216" i="1"/>
  <c r="U215" i="1"/>
  <c r="V214" i="1"/>
  <c r="W214" i="1" s="1"/>
  <c r="W213" i="1"/>
  <c r="V213" i="1"/>
  <c r="V212" i="1"/>
  <c r="W212" i="1" s="1"/>
  <c r="W211" i="1"/>
  <c r="V211" i="1"/>
  <c r="M211" i="1"/>
  <c r="V210" i="1"/>
  <c r="W210" i="1" s="1"/>
  <c r="M210" i="1"/>
  <c r="V209" i="1"/>
  <c r="M209" i="1"/>
  <c r="U207" i="1"/>
  <c r="U206" i="1"/>
  <c r="V205" i="1"/>
  <c r="W205" i="1" s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V195" i="1"/>
  <c r="W195" i="1" s="1"/>
  <c r="W194" i="1"/>
  <c r="V194" i="1"/>
  <c r="V193" i="1"/>
  <c r="W193" i="1" s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W175" i="1"/>
  <c r="V175" i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V166" i="1"/>
  <c r="W166" i="1" s="1"/>
  <c r="M166" i="1"/>
  <c r="V165" i="1"/>
  <c r="W165" i="1" s="1"/>
  <c r="M165" i="1"/>
  <c r="W164" i="1"/>
  <c r="V164" i="1"/>
  <c r="M164" i="1"/>
  <c r="U162" i="1"/>
  <c r="U161" i="1"/>
  <c r="W160" i="1"/>
  <c r="V160" i="1"/>
  <c r="V159" i="1"/>
  <c r="V161" i="1" s="1"/>
  <c r="W158" i="1"/>
  <c r="V158" i="1"/>
  <c r="U156" i="1"/>
  <c r="U155" i="1"/>
  <c r="V154" i="1"/>
  <c r="W154" i="1" s="1"/>
  <c r="M154" i="1"/>
  <c r="V153" i="1"/>
  <c r="W153" i="1" s="1"/>
  <c r="M153" i="1"/>
  <c r="V152" i="1"/>
  <c r="W152" i="1" s="1"/>
  <c r="V151" i="1"/>
  <c r="W151" i="1" s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W145" i="1"/>
  <c r="V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W138" i="1"/>
  <c r="W155" i="1" s="1"/>
  <c r="V138" i="1"/>
  <c r="M138" i="1"/>
  <c r="U135" i="1"/>
  <c r="U134" i="1"/>
  <c r="V133" i="1"/>
  <c r="W133" i="1" s="1"/>
  <c r="M133" i="1"/>
  <c r="W132" i="1"/>
  <c r="V132" i="1"/>
  <c r="M132" i="1"/>
  <c r="V131" i="1"/>
  <c r="V135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V127" i="1" s="1"/>
  <c r="M122" i="1"/>
  <c r="U119" i="1"/>
  <c r="U118" i="1"/>
  <c r="V117" i="1"/>
  <c r="W117" i="1" s="1"/>
  <c r="W116" i="1"/>
  <c r="V116" i="1"/>
  <c r="V115" i="1"/>
  <c r="W115" i="1" s="1"/>
  <c r="M115" i="1"/>
  <c r="V114" i="1"/>
  <c r="M114" i="1"/>
  <c r="V112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V90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V80" i="1" s="1"/>
  <c r="M64" i="1"/>
  <c r="W63" i="1"/>
  <c r="V63" i="1"/>
  <c r="M63" i="1"/>
  <c r="U60" i="1"/>
  <c r="U59" i="1"/>
  <c r="W58" i="1"/>
  <c r="V58" i="1"/>
  <c r="W57" i="1"/>
  <c r="V57" i="1"/>
  <c r="M57" i="1"/>
  <c r="V56" i="1"/>
  <c r="D453" i="1" s="1"/>
  <c r="M56" i="1"/>
  <c r="U53" i="1"/>
  <c r="U52" i="1"/>
  <c r="V51" i="1"/>
  <c r="V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3" i="1" s="1"/>
  <c r="M26" i="1"/>
  <c r="U24" i="1"/>
  <c r="U23" i="1"/>
  <c r="V22" i="1"/>
  <c r="H10" i="1"/>
  <c r="A9" i="1"/>
  <c r="H9" i="1" s="1"/>
  <c r="D7" i="1"/>
  <c r="N6" i="1"/>
  <c r="M2" i="1"/>
  <c r="J9" i="1" l="1"/>
  <c r="W111" i="1"/>
  <c r="W126" i="1"/>
  <c r="V445" i="1"/>
  <c r="B453" i="1"/>
  <c r="V444" i="1"/>
  <c r="A10" i="1"/>
  <c r="W22" i="1"/>
  <c r="W23" i="1" s="1"/>
  <c r="U443" i="1"/>
  <c r="W26" i="1"/>
  <c r="W32" i="1" s="1"/>
  <c r="V32" i="1"/>
  <c r="C453" i="1"/>
  <c r="W51" i="1"/>
  <c r="W52" i="1" s="1"/>
  <c r="W56" i="1"/>
  <c r="W59" i="1" s="1"/>
  <c r="E453" i="1"/>
  <c r="W64" i="1"/>
  <c r="W80" i="1" s="1"/>
  <c r="V81" i="1"/>
  <c r="W85" i="1"/>
  <c r="W89" i="1" s="1"/>
  <c r="W92" i="1"/>
  <c r="W101" i="1" s="1"/>
  <c r="V181" i="1"/>
  <c r="V215" i="1"/>
  <c r="I453" i="1"/>
  <c r="V239" i="1"/>
  <c r="W232" i="1"/>
  <c r="W239" i="1" s="1"/>
  <c r="V302" i="1"/>
  <c r="V325" i="1"/>
  <c r="V342" i="1"/>
  <c r="V358" i="1"/>
  <c r="V359" i="1"/>
  <c r="W355" i="1"/>
  <c r="W358" i="1" s="1"/>
  <c r="V376" i="1"/>
  <c r="V430" i="1"/>
  <c r="V441" i="1"/>
  <c r="V442" i="1"/>
  <c r="W438" i="1"/>
  <c r="W441" i="1" s="1"/>
  <c r="V59" i="1"/>
  <c r="V399" i="1"/>
  <c r="F9" i="1"/>
  <c r="F10" i="1"/>
  <c r="U447" i="1"/>
  <c r="V24" i="1"/>
  <c r="V53" i="1"/>
  <c r="V102" i="1"/>
  <c r="V119" i="1"/>
  <c r="W114" i="1"/>
  <c r="W118" i="1" s="1"/>
  <c r="V126" i="1"/>
  <c r="V207" i="1"/>
  <c r="V216" i="1"/>
  <c r="V240" i="1"/>
  <c r="V256" i="1"/>
  <c r="W253" i="1"/>
  <c r="W256" i="1" s="1"/>
  <c r="V257" i="1"/>
  <c r="V278" i="1"/>
  <c r="L453" i="1"/>
  <c r="O453" i="1"/>
  <c r="W413" i="1"/>
  <c r="K453" i="1"/>
  <c r="V348" i="1"/>
  <c r="W345" i="1"/>
  <c r="W348" i="1" s="1"/>
  <c r="V349" i="1"/>
  <c r="V23" i="1"/>
  <c r="W35" i="1"/>
  <c r="W37" i="1" s="1"/>
  <c r="V60" i="1"/>
  <c r="V118" i="1"/>
  <c r="F453" i="1"/>
  <c r="G453" i="1"/>
  <c r="V134" i="1"/>
  <c r="W131" i="1"/>
  <c r="W134" i="1" s="1"/>
  <c r="H453" i="1"/>
  <c r="V155" i="1"/>
  <c r="V156" i="1"/>
  <c r="W161" i="1"/>
  <c r="W180" i="1"/>
  <c r="V206" i="1"/>
  <c r="V222" i="1"/>
  <c r="W218" i="1"/>
  <c r="W221" i="1" s="1"/>
  <c r="V228" i="1"/>
  <c r="V314" i="1"/>
  <c r="V315" i="1"/>
  <c r="W310" i="1"/>
  <c r="W314" i="1" s="1"/>
  <c r="W341" i="1"/>
  <c r="V380" i="1"/>
  <c r="V381" i="1"/>
  <c r="W379" i="1"/>
  <c r="W380" i="1" s="1"/>
  <c r="W399" i="1"/>
  <c r="V162" i="1"/>
  <c r="V180" i="1"/>
  <c r="V277" i="1"/>
  <c r="V341" i="1"/>
  <c r="V405" i="1"/>
  <c r="V414" i="1"/>
  <c r="V426" i="1"/>
  <c r="M453" i="1"/>
  <c r="W159" i="1"/>
  <c r="W183" i="1"/>
  <c r="W206" i="1" s="1"/>
  <c r="W209" i="1"/>
  <c r="W215" i="1" s="1"/>
  <c r="W224" i="1"/>
  <c r="W228" i="1" s="1"/>
  <c r="V229" i="1"/>
  <c r="W248" i="1"/>
  <c r="W250" i="1" s="1"/>
  <c r="V251" i="1"/>
  <c r="W285" i="1"/>
  <c r="W286" i="1" s="1"/>
  <c r="W289" i="1"/>
  <c r="W290" i="1" s="1"/>
  <c r="W293" i="1"/>
  <c r="W294" i="1" s="1"/>
  <c r="W298" i="1"/>
  <c r="W302" i="1" s="1"/>
  <c r="W305" i="1"/>
  <c r="W307" i="1" s="1"/>
  <c r="V308" i="1"/>
  <c r="V326" i="1"/>
  <c r="W351" i="1"/>
  <c r="W352" i="1" s="1"/>
  <c r="W402" i="1"/>
  <c r="W404" i="1" s="1"/>
  <c r="V413" i="1"/>
  <c r="V431" i="1"/>
  <c r="J453" i="1"/>
  <c r="W242" i="1"/>
  <c r="W244" i="1" s="1"/>
  <c r="W269" i="1"/>
  <c r="W277" i="1" s="1"/>
  <c r="W280" i="1"/>
  <c r="W282" i="1" s="1"/>
  <c r="V303" i="1"/>
  <c r="W323" i="1"/>
  <c r="W325" i="1" s="1"/>
  <c r="W371" i="1"/>
  <c r="W376" i="1" s="1"/>
  <c r="V400" i="1"/>
  <c r="W428" i="1"/>
  <c r="W430" i="1" s="1"/>
  <c r="W448" i="1" l="1"/>
  <c r="V446" i="1"/>
  <c r="V447" i="1"/>
  <c r="V443" i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<sst xmlns="http://schemas.openxmlformats.org/spreadsheetml/2006/main" count="1743" uniqueCount="717">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</sst>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 t="s">
        <v>716</v>
      </c>
      <c r="I5" s="634"/>
      <c r="J5" s="634"/>
      <c r="K5" s="632"/>
      <c r="M5" s="25" t="s">
        <v>10</v>
      </c>
      <c r="N5" s="627">
        <v>45150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7"/>
      <c r="C6" s="328"/>
      <c r="D6" s="611" t="s">
        <v>682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4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0.375</v>
      </c>
      <c r="O8" s="605"/>
      <c r="Q8" s="324"/>
      <c r="R8" s="330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300</v>
      </c>
      <c r="V50" s="306">
        <f>IFERROR(IF(U50="",0,CEILING((U50/$H50),1)*$H50),"")</f>
        <v>302.40000000000003</v>
      </c>
      <c r="W50" s="37">
        <f>IFERROR(IF(V50=0,"",ROUNDUP(V50/H50,0)*0.02175),"")</f>
        <v>0.60899999999999999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27.777777777777775</v>
      </c>
      <c r="V52" s="307">
        <f>IFERROR(V50/H50,"0")+IFERROR(V51/H51,"0")</f>
        <v>28</v>
      </c>
      <c r="W52" s="307">
        <f>IFERROR(IF(W50="",0,W50),"0")+IFERROR(IF(W51="",0,W51),"0")</f>
        <v>0.60899999999999999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300</v>
      </c>
      <c r="V53" s="307">
        <f>IFERROR(SUM(V50:V51),"0")</f>
        <v>302.40000000000003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200</v>
      </c>
      <c r="V56" s="306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18.518518518518519</v>
      </c>
      <c r="V59" s="307">
        <f>IFERROR(V56/H56,"0")+IFERROR(V57/H57,"0")+IFERROR(V58/H58,"0")</f>
        <v>19</v>
      </c>
      <c r="W59" s="307">
        <f>IFERROR(IF(W56="",0,W56),"0")+IFERROR(IF(W57="",0,W57),"0")+IFERROR(IF(W58="",0,W58),"0")</f>
        <v>0.41324999999999995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200</v>
      </c>
      <c r="V60" s="307">
        <f>IFERROR(SUM(V56:V58),"0")</f>
        <v>205.20000000000002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300</v>
      </c>
      <c r="V64" s="306">
        <f t="shared" si="2"/>
        <v>302.40000000000003</v>
      </c>
      <c r="W64" s="37">
        <f>IFERROR(IF(V64=0,"",ROUNDUP(V64/H64,0)*0.02175),"")</f>
        <v>0.60899999999999999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300</v>
      </c>
      <c r="V65" s="306">
        <f t="shared" si="2"/>
        <v>302.40000000000003</v>
      </c>
      <c r="W65" s="37">
        <f>IFERROR(IF(V65=0,"",ROUNDUP(V65/H65,0)*0.02175),"")</f>
        <v>0.60899999999999999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300</v>
      </c>
      <c r="V66" s="306">
        <f t="shared" si="2"/>
        <v>302.40000000000003</v>
      </c>
      <c r="W66" s="37">
        <f>IFERROR(IF(V66=0,"",ROUNDUP(V66/H66,0)*0.02175),"")</f>
        <v>0.60899999999999999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83.333333333333329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84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1.827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900</v>
      </c>
      <c r="V81" s="307">
        <f>IFERROR(SUM(V63:V79),"0")</f>
        <v>907.2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17.5</v>
      </c>
      <c r="V97" s="306">
        <f t="shared" si="5"/>
        <v>19.599999999999998</v>
      </c>
      <c r="W97" s="37">
        <f>IFERROR(IF(V97=0,"",ROUNDUP(V97/H97,0)*0.00502),"")</f>
        <v>3.5140000000000005E-2</v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17.5</v>
      </c>
      <c r="V99" s="306">
        <f t="shared" si="5"/>
        <v>18.900000000000002</v>
      </c>
      <c r="W99" s="37">
        <f>IFERROR(IF(V99=0,"",ROUNDUP(V99/H99,0)*0.00502),"")</f>
        <v>4.5179999999999998E-2</v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17.5</v>
      </c>
      <c r="V100" s="306">
        <f t="shared" si="5"/>
        <v>19.599999999999998</v>
      </c>
      <c r="W100" s="37">
        <f>IFERROR(IF(V100=0,"",ROUNDUP(V100/H100,0)*0.00502),"")</f>
        <v>3.5140000000000005E-2</v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20.833333333333332</v>
      </c>
      <c r="V101" s="307">
        <f>IFERROR(V92/H92,"0")+IFERROR(V93/H93,"0")+IFERROR(V94/H94,"0")+IFERROR(V95/H95,"0")+IFERROR(V96/H96,"0")+IFERROR(V97/H97,"0")+IFERROR(V98/H98,"0")+IFERROR(V99/H99,"0")+IFERROR(V100/H100,"0")</f>
        <v>23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0.11546000000000001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52.5</v>
      </c>
      <c r="V102" s="307">
        <f>IFERROR(SUM(V92:V100),"0")</f>
        <v>58.099999999999994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300</v>
      </c>
      <c r="V104" s="306">
        <f t="shared" ref="V104:V110" si="6">IFERROR(IF(U104="",0,CEILING((U104/$H104),1)*$H104),"")</f>
        <v>307.8</v>
      </c>
      <c r="W104" s="37">
        <f>IFERROR(IF(V104=0,"",ROUNDUP(V104/H104,0)*0.02175),"")</f>
        <v>0.8264999999999999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400</v>
      </c>
      <c r="V105" s="306">
        <f t="shared" si="6"/>
        <v>405</v>
      </c>
      <c r="W105" s="37">
        <f>IFERROR(IF(V105=0,"",ROUNDUP(V105/H105,0)*0.02175),"")</f>
        <v>1.0874999999999999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86.419753086419746</v>
      </c>
      <c r="V111" s="307">
        <f>IFERROR(V104/H104,"0")+IFERROR(V105/H105,"0")+IFERROR(V106/H106,"0")+IFERROR(V107/H107,"0")+IFERROR(V108/H108,"0")+IFERROR(V109/H109,"0")+IFERROR(V110/H110,"0")</f>
        <v>88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1.9139999999999997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700</v>
      </c>
      <c r="V112" s="307">
        <f>IFERROR(SUM(V104:V110),"0")</f>
        <v>712.8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200</v>
      </c>
      <c r="V115" s="306">
        <f>IFERROR(IF(U115="",0,CEILING((U115/$H115),1)*$H115),"")</f>
        <v>202.79999999999998</v>
      </c>
      <c r="W115" s="37">
        <f>IFERROR(IF(V115=0,"",ROUNDUP(V115/H115,0)*0.02175),"")</f>
        <v>0.5655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25.641025641025642</v>
      </c>
      <c r="V118" s="307">
        <f>IFERROR(V114/H114,"0")+IFERROR(V115/H115,"0")+IFERROR(V116/H116,"0")+IFERROR(V117/H117,"0")</f>
        <v>26</v>
      </c>
      <c r="W118" s="307">
        <f>IFERROR(IF(W114="",0,W114),"0")+IFERROR(IF(W115="",0,W115),"0")+IFERROR(IF(W116="",0,W116),"0")+IFERROR(IF(W117="",0,W117),"0")</f>
        <v>0.5655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200</v>
      </c>
      <c r="V119" s="307">
        <f>IFERROR(SUM(V114:V117),"0")</f>
        <v>202.79999999999998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300</v>
      </c>
      <c r="V122" s="306">
        <f>IFERROR(IF(U122="",0,CEILING((U122/$H122),1)*$H122),"")</f>
        <v>307.8</v>
      </c>
      <c r="W122" s="37">
        <f>IFERROR(IF(V122=0,"",ROUNDUP(V122/H122,0)*0.02175),"")</f>
        <v>0.8264999999999999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37.037037037037038</v>
      </c>
      <c r="V126" s="307">
        <f>IFERROR(V122/H122,"0")+IFERROR(V123/H123,"0")+IFERROR(V124/H124,"0")+IFERROR(V125/H125,"0")</f>
        <v>38</v>
      </c>
      <c r="W126" s="307">
        <f>IFERROR(IF(W122="",0,W122),"0")+IFERROR(IF(W123="",0,W123),"0")+IFERROR(IF(W124="",0,W124),"0")+IFERROR(IF(W125="",0,W125),"0")</f>
        <v>0.8264999999999999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300</v>
      </c>
      <c r="V127" s="307">
        <f>IFERROR(SUM(V122:V125),"0")</f>
        <v>307.8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30</v>
      </c>
      <c r="V164" s="306">
        <f t="shared" ref="V164:V179" si="8">IFERROR(IF(U164="",0,CEILING((U164/$H164),1)*$H164),"")</f>
        <v>33.6</v>
      </c>
      <c r="W164" s="37">
        <f>IFERROR(IF(V164=0,"",ROUNDUP(V164/H164,0)*0.00753),"")</f>
        <v>6.0240000000000002E-2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30</v>
      </c>
      <c r="V165" s="306">
        <f t="shared" si="8"/>
        <v>33.6</v>
      </c>
      <c r="W165" s="37">
        <f>IFERROR(IF(V165=0,"",ROUNDUP(V165/H165,0)*0.00753),"")</f>
        <v>6.0240000000000002E-2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200</v>
      </c>
      <c r="V166" s="306">
        <f t="shared" si="8"/>
        <v>201.60000000000002</v>
      </c>
      <c r="W166" s="37">
        <f>IFERROR(IF(V166=0,"",ROUNDUP(V166/H166,0)*0.00753),"")</f>
        <v>0.36143999999999998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50</v>
      </c>
      <c r="V168" s="306">
        <f t="shared" si="8"/>
        <v>50.400000000000006</v>
      </c>
      <c r="W168" s="37">
        <f>IFERROR(IF(V168=0,"",ROUNDUP(V168/H168,0)*0.00753),"")</f>
        <v>9.0359999999999996E-2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35</v>
      </c>
      <c r="V174" s="306">
        <f t="shared" si="8"/>
        <v>35.700000000000003</v>
      </c>
      <c r="W174" s="37">
        <f>IFERROR(IF(V174=0,"",ROUNDUP(V174/H174,0)*0.00502),"")</f>
        <v>8.5339999999999999E-2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17.5</v>
      </c>
      <c r="V177" s="306">
        <f t="shared" si="8"/>
        <v>18.900000000000002</v>
      </c>
      <c r="W177" s="37">
        <f>IFERROR(IF(V177=0,"",ROUNDUP(V177/H177,0)*0.00502),"")</f>
        <v>4.5179999999999998E-2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17.5</v>
      </c>
      <c r="V179" s="306">
        <f t="shared" si="8"/>
        <v>18.900000000000002</v>
      </c>
      <c r="W179" s="37">
        <f>IFERROR(IF(V179=0,"",ROUNDUP(V179/H179,0)*0.00502),"")</f>
        <v>4.5179999999999998E-2</v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107.14285714285714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111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0.74797999999999998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380</v>
      </c>
      <c r="V181" s="307">
        <f>IFERROR(SUM(V164:V179),"0")</f>
        <v>392.7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300</v>
      </c>
      <c r="V187" s="306">
        <f t="shared" si="9"/>
        <v>304.2</v>
      </c>
      <c r="W187" s="37">
        <f>IFERROR(IF(V187=0,"",ROUNDUP(V187/H187,0)*0.02175),"")</f>
        <v>0.84824999999999995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80</v>
      </c>
      <c r="V192" s="306">
        <f t="shared" si="9"/>
        <v>81.599999999999994</v>
      </c>
      <c r="W192" s="37">
        <f>IFERROR(IF(V192=0,"",ROUNDUP(V192/H192,0)*0.00753),"")</f>
        <v>0.25602000000000003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80</v>
      </c>
      <c r="V194" s="306">
        <f t="shared" si="9"/>
        <v>81.599999999999994</v>
      </c>
      <c r="W194" s="37">
        <f>IFERROR(IF(V194=0,"",ROUNDUP(V194/H194,0)*0.00753),"")</f>
        <v>0.25602000000000003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105.12820512820514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107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1.36029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460</v>
      </c>
      <c r="V207" s="307">
        <f>IFERROR(SUM(V183:V205),"0")</f>
        <v>467.4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250</v>
      </c>
      <c r="V209" s="306">
        <f t="shared" ref="V209:V214" si="11">IFERROR(IF(U209="",0,CEILING((U209/$H209),1)*$H209),"")</f>
        <v>252</v>
      </c>
      <c r="W209" s="37">
        <f>IFERROR(IF(V209=0,"",ROUNDUP(V209/H209,0)*0.02175),"")</f>
        <v>0.65249999999999997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400</v>
      </c>
      <c r="V210" s="306">
        <f t="shared" si="11"/>
        <v>405.59999999999997</v>
      </c>
      <c r="W210" s="37">
        <f>IFERROR(IF(V210=0,"",ROUNDUP(V210/H210,0)*0.02175),"")</f>
        <v>1.131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81.043956043956044</v>
      </c>
      <c r="V215" s="307">
        <f>IFERROR(V209/H209,"0")+IFERROR(V210/H210,"0")+IFERROR(V211/H211,"0")+IFERROR(V212/H212,"0")+IFERROR(V213/H213,"0")+IFERROR(V214/H214,"0")</f>
        <v>82</v>
      </c>
      <c r="W215" s="307">
        <f>IFERROR(IF(W209="",0,W209),"0")+IFERROR(IF(W210="",0,W210),"0")+IFERROR(IF(W211="",0,W211),"0")+IFERROR(IF(W212="",0,W212),"0")+IFERROR(IF(W213="",0,W213),"0")+IFERROR(IF(W214="",0,W214),"0")</f>
        <v>1.7835000000000001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650</v>
      </c>
      <c r="V216" s="307">
        <f>IFERROR(SUM(V209:V214),"0")</f>
        <v>657.59999999999991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17</v>
      </c>
      <c r="V220" s="306">
        <f>IFERROR(IF(U220="",0,CEILING((U220/$H220),1)*$H220),"")</f>
        <v>17.849999999999998</v>
      </c>
      <c r="W220" s="37">
        <f>IFERROR(IF(V220=0,"",ROUNDUP(V220/H220,0)*0.00753),"")</f>
        <v>5.271E-2</v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6.666666666666667</v>
      </c>
      <c r="V221" s="307">
        <f>IFERROR(V218/H218,"0")+IFERROR(V219/H219,"0")+IFERROR(V220/H220,"0")</f>
        <v>7</v>
      </c>
      <c r="W221" s="307">
        <f>IFERROR(IF(W218="",0,W218),"0")+IFERROR(IF(W219="",0,W219),"0")+IFERROR(IF(W220="",0,W220),"0")</f>
        <v>5.271E-2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17</v>
      </c>
      <c r="V222" s="307">
        <f>IFERROR(SUM(V218:V220),"0")</f>
        <v>17.849999999999998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28</v>
      </c>
      <c r="V248" s="306">
        <f>IFERROR(IF(U248="",0,CEILING((U248/$H248),1)*$H248),"")</f>
        <v>28.56</v>
      </c>
      <c r="W248" s="37">
        <f>IFERROR(IF(V248=0,"",ROUNDUP(V248/H248,0)*0.00753),"")</f>
        <v>0.12801000000000001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16.666666666666668</v>
      </c>
      <c r="V250" s="307">
        <f>IFERROR(V248/H248,"0")+IFERROR(V249/H249,"0")</f>
        <v>17</v>
      </c>
      <c r="W250" s="307">
        <f>IFERROR(IF(W248="",0,W248),"0")+IFERROR(IF(W249="",0,W249),"0")</f>
        <v>0.12801000000000001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28</v>
      </c>
      <c r="V251" s="307">
        <f>IFERROR(SUM(V248:V249),"0")</f>
        <v>28.56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84</v>
      </c>
      <c r="V254" s="306">
        <f>IFERROR(IF(U254="",0,CEILING((U254/$H254),1)*$H254),"")</f>
        <v>85.68</v>
      </c>
      <c r="W254" s="37">
        <f>IFERROR(IF(V254=0,"",ROUNDUP(V254/H254,0)*0.00753),"")</f>
        <v>0.25602000000000003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33.333333333333336</v>
      </c>
      <c r="V256" s="307">
        <f>IFERROR(V253/H253,"0")+IFERROR(V254/H254,"0")+IFERROR(V255/H255,"0")</f>
        <v>34</v>
      </c>
      <c r="W256" s="307">
        <f>IFERROR(IF(W253="",0,W253),"0")+IFERROR(IF(W254="",0,W254),"0")+IFERROR(IF(W255="",0,W255),"0")</f>
        <v>0.25602000000000003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84</v>
      </c>
      <c r="V257" s="307">
        <f>IFERROR(SUM(V253:V255),"0")</f>
        <v>85.68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100</v>
      </c>
      <c r="V273" s="306">
        <f t="shared" si="13"/>
        <v>105</v>
      </c>
      <c r="W273" s="37">
        <f>IFERROR(IF(V273=0,"",ROUNDUP(V273/H273,0)*0.02175),"")</f>
        <v>0.15225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6.666666666666667</v>
      </c>
      <c r="V277" s="307">
        <f>IFERROR(V269/H269,"0")+IFERROR(V270/H270,"0")+IFERROR(V271/H271,"0")+IFERROR(V272/H272,"0")+IFERROR(V273/H273,"0")+IFERROR(V274/H274,"0")+IFERROR(V275/H275,"0")+IFERROR(V276/H276,"0")</f>
        <v>7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0.15225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100</v>
      </c>
      <c r="V278" s="307">
        <f>IFERROR(SUM(V269:V276),"0")</f>
        <v>105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300</v>
      </c>
      <c r="V280" s="306">
        <f>IFERROR(IF(U280="",0,CEILING((U280/$H280),1)*$H280),"")</f>
        <v>300</v>
      </c>
      <c r="W280" s="37">
        <f>IFERROR(IF(V280=0,"",ROUNDUP(V280/H280,0)*0.02175),"")</f>
        <v>0.43499999999999994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20</v>
      </c>
      <c r="V282" s="307">
        <f>IFERROR(V280/H280,"0")+IFERROR(V281/H281,"0")</f>
        <v>20</v>
      </c>
      <c r="W282" s="307">
        <f>IFERROR(IF(W280="",0,W280),"0")+IFERROR(IF(W281="",0,W281),"0")</f>
        <v>0.43499999999999994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300</v>
      </c>
      <c r="V283" s="307">
        <f>IFERROR(SUM(V280:V281),"0")</f>
        <v>300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100</v>
      </c>
      <c r="V289" s="306">
        <f>IFERROR(IF(U289="",0,CEILING((U289/$H289),1)*$H289),"")</f>
        <v>101.39999999999999</v>
      </c>
      <c r="W289" s="37">
        <f>IFERROR(IF(V289=0,"",ROUNDUP(V289/H289,0)*0.02175),"")</f>
        <v>0.28275</v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12.820512820512821</v>
      </c>
      <c r="V290" s="307">
        <f>IFERROR(V289/H289,"0")</f>
        <v>13</v>
      </c>
      <c r="W290" s="307">
        <f>IFERROR(IF(W289="",0,W289),"0")</f>
        <v>0.28275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100</v>
      </c>
      <c r="V291" s="307">
        <f>IFERROR(SUM(V289:V289),"0")</f>
        <v>101.39999999999999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200</v>
      </c>
      <c r="V293" s="306">
        <f>IFERROR(IF(U293="",0,CEILING((U293/$H293),1)*$H293),"")</f>
        <v>202.79999999999998</v>
      </c>
      <c r="W293" s="37">
        <f>IFERROR(IF(V293=0,"",ROUNDUP(V293/H293,0)*0.02175),"")</f>
        <v>0.5655</v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25.641025641025642</v>
      </c>
      <c r="V294" s="307">
        <f>IFERROR(V293/H293,"0")</f>
        <v>26</v>
      </c>
      <c r="W294" s="307">
        <f>IFERROR(IF(W293="",0,W293),"0")</f>
        <v>0.5655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200</v>
      </c>
      <c r="V295" s="307">
        <f>IFERROR(SUM(V293:V293),"0")</f>
        <v>202.79999999999998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17.5</v>
      </c>
      <c r="V306" s="306">
        <f>IFERROR(IF(U306="",0,CEILING((U306/$H306),1)*$H306),"")</f>
        <v>19.599999999999998</v>
      </c>
      <c r="W306" s="37">
        <f>IFERROR(IF(V306=0,"",ROUNDUP(V306/H306,0)*0.00502),"")</f>
        <v>3.5140000000000005E-2</v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6.25</v>
      </c>
      <c r="V307" s="307">
        <f>IFERROR(V305/H305,"0")+IFERROR(V306/H306,"0")</f>
        <v>7</v>
      </c>
      <c r="W307" s="307">
        <f>IFERROR(IF(W305="",0,W305),"0")+IFERROR(IF(W306="",0,W306),"0")</f>
        <v>3.5140000000000005E-2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17.5</v>
      </c>
      <c r="V308" s="307">
        <f>IFERROR(SUM(V305:V306),"0")</f>
        <v>19.599999999999998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300</v>
      </c>
      <c r="V310" s="306">
        <f>IFERROR(IF(U310="",0,CEILING((U310/$H310),1)*$H310),"")</f>
        <v>304.2</v>
      </c>
      <c r="W310" s="37">
        <f>IFERROR(IF(V310=0,"",ROUNDUP(V310/H310,0)*0.02175),"")</f>
        <v>0.84824999999999995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38.46153846153846</v>
      </c>
      <c r="V314" s="307">
        <f>IFERROR(V310/H310,"0")+IFERROR(V311/H311,"0")+IFERROR(V312/H312,"0")+IFERROR(V313/H313,"0")</f>
        <v>39</v>
      </c>
      <c r="W314" s="307">
        <f>IFERROR(IF(W310="",0,W310),"0")+IFERROR(IF(W311="",0,W311),"0")+IFERROR(IF(W312="",0,W312),"0")+IFERROR(IF(W313="",0,W313),"0")</f>
        <v>0.84824999999999995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300</v>
      </c>
      <c r="V315" s="307">
        <f>IFERROR(SUM(V310:V313),"0")</f>
        <v>304.2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14</v>
      </c>
      <c r="V329" s="306">
        <f t="shared" si="14"/>
        <v>15.12</v>
      </c>
      <c r="W329" s="37">
        <f>IFERROR(IF(V329=0,"",ROUNDUP(V329/H329,0)*0.00502),"")</f>
        <v>4.5179999999999998E-2</v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14</v>
      </c>
      <c r="V331" s="306">
        <f t="shared" si="14"/>
        <v>15.12</v>
      </c>
      <c r="W331" s="37">
        <f>IFERROR(IF(V331=0,"",ROUNDUP(V331/H331,0)*0.00502),"")</f>
        <v>4.5179999999999998E-2</v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30</v>
      </c>
      <c r="V334" s="306">
        <f t="shared" si="14"/>
        <v>33.6</v>
      </c>
      <c r="W334" s="37">
        <f>IFERROR(IF(V334=0,"",ROUNDUP(V334/H334,0)*0.00753),"")</f>
        <v>6.0240000000000002E-2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23.80952380952381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26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0.15060000000000001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58</v>
      </c>
      <c r="V342" s="307">
        <f>IFERROR(SUM(V328:V340),"0")</f>
        <v>63.84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30</v>
      </c>
      <c r="V389" s="306">
        <f t="shared" ref="V389:V398" si="15">IFERROR(IF(U389="",0,CEILING((U389/$H389),1)*$H389),"")</f>
        <v>31.68</v>
      </c>
      <c r="W389" s="37">
        <f>IFERROR(IF(V389=0,"",ROUNDUP(V389/H389,0)*0.01196),"")</f>
        <v>7.1760000000000004E-2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300</v>
      </c>
      <c r="V390" s="306">
        <f t="shared" si="15"/>
        <v>300.96000000000004</v>
      </c>
      <c r="W390" s="37">
        <f>IFERROR(IF(V390=0,"",ROUNDUP(V390/H390,0)*0.01196),"")</f>
        <v>0.68171999999999999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50</v>
      </c>
      <c r="V391" s="306">
        <f t="shared" si="15"/>
        <v>52.800000000000004</v>
      </c>
      <c r="W391" s="37">
        <f>IFERROR(IF(V391=0,"",ROUNDUP(V391/H391,0)*0.01196),"")</f>
        <v>0.1196</v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200</v>
      </c>
      <c r="V392" s="306">
        <f t="shared" si="15"/>
        <v>200.64000000000001</v>
      </c>
      <c r="W392" s="37">
        <f>IFERROR(IF(V392=0,"",ROUNDUP(V392/H392,0)*0.01196),"")</f>
        <v>0.45448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109.84848484848484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111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1.3275600000000001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580</v>
      </c>
      <c r="V400" s="307">
        <f>IFERROR(SUM(V389:V398),"0")</f>
        <v>586.08000000000004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100</v>
      </c>
      <c r="V402" s="306">
        <f>IFERROR(IF(U402="",0,CEILING((U402/$H402),1)*$H402),"")</f>
        <v>100.32000000000001</v>
      </c>
      <c r="W402" s="37">
        <f>IFERROR(IF(V402=0,"",ROUNDUP(V402/H402,0)*0.01196),"")</f>
        <v>0.22724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18.939393939393938</v>
      </c>
      <c r="V404" s="307">
        <f>IFERROR(V402/H402,"0")+IFERROR(V403/H403,"0")</f>
        <v>19</v>
      </c>
      <c r="W404" s="307">
        <f>IFERROR(IF(W402="",0,W402),"0")+IFERROR(IF(W403="",0,W403),"0")</f>
        <v>0.22724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100</v>
      </c>
      <c r="V405" s="307">
        <f>IFERROR(SUM(V402:V403),"0")</f>
        <v>100.32000000000001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200</v>
      </c>
      <c r="V407" s="306">
        <f t="shared" ref="V407:V412" si="16">IFERROR(IF(U407="",0,CEILING((U407/$H407),1)*$H407),"")</f>
        <v>200.64000000000001</v>
      </c>
      <c r="W407" s="37">
        <f>IFERROR(IF(V407=0,"",ROUNDUP(V407/H407,0)*0.01196),"")</f>
        <v>0.45448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200</v>
      </c>
      <c r="V408" s="306">
        <f t="shared" si="16"/>
        <v>200.64000000000001</v>
      </c>
      <c r="W408" s="37">
        <f>IFERROR(IF(V408=0,"",ROUNDUP(V408/H408,0)*0.01196),"")</f>
        <v>0.45448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50</v>
      </c>
      <c r="V409" s="306">
        <f t="shared" si="16"/>
        <v>52.800000000000004</v>
      </c>
      <c r="W409" s="37">
        <f>IFERROR(IF(V409=0,"",ROUNDUP(V409/H409,0)*0.01196),"")</f>
        <v>0.1196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85.22727272727272</v>
      </c>
      <c r="V413" s="307">
        <f>IFERROR(V407/H407,"0")+IFERROR(V408/H408,"0")+IFERROR(V409/H409,"0")+IFERROR(V410/H410,"0")+IFERROR(V411/H411,"0")+IFERROR(V412/H412,"0")</f>
        <v>86</v>
      </c>
      <c r="W413" s="307">
        <f>IFERROR(IF(W407="",0,W407),"0")+IFERROR(IF(W408="",0,W408),"0")+IFERROR(IF(W409="",0,W409),"0")+IFERROR(IF(W410="",0,W410),"0")+IFERROR(IF(W411="",0,W411),"0")+IFERROR(IF(W412="",0,W412),"0")</f>
        <v>1.0285599999999999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450</v>
      </c>
      <c r="V414" s="307">
        <f>IFERROR(SUM(V407:V412),"0")</f>
        <v>454.08000000000004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6477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6583.4100000000008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6893.2663845413836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7006.641999999998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13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13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7218.2663845413836</v>
      </c>
      <c r="V446" s="307">
        <f>GrossWeightTotalR+PalletQtyTotalR*25</f>
        <v>7331.641999999998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997.20688262354929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1018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15.652070000000002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302.40000000000003</v>
      </c>
      <c r="D453" s="47">
        <f>IFERROR(V56*1,"0")+IFERROR(V57*1,"0")+IFERROR(V58*1,"0")</f>
        <v>205.20000000000002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1880.9</v>
      </c>
      <c r="F453" s="47">
        <f>IFERROR(V122*1,"0")+IFERROR(V123*1,"0")+IFERROR(V124*1,"0")+IFERROR(V125*1,"0")</f>
        <v>307.8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1535.5499999999997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114.24000000000001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709.19999999999993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323.8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63.84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1140.48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2023-08-10T10:39:39Z</dcterms:modified>
</cp:coreProperties>
</file>