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U419" i="1"/>
  <c r="V418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M372" i="1"/>
  <c r="W371" i="1"/>
  <c r="W376" i="1" s="1"/>
  <c r="V371" i="1"/>
  <c r="M371" i="1"/>
  <c r="U369" i="1"/>
  <c r="V368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W348" i="1" s="1"/>
  <c r="V344" i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V311" i="1"/>
  <c r="W310" i="1"/>
  <c r="W314" i="1" s="1"/>
  <c r="V310" i="1"/>
  <c r="M310" i="1"/>
  <c r="U308" i="1"/>
  <c r="V307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V278" i="1" s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V256" i="1"/>
  <c r="U256" i="1"/>
  <c r="W255" i="1"/>
  <c r="V255" i="1"/>
  <c r="M255" i="1"/>
  <c r="V254" i="1"/>
  <c r="W254" i="1" s="1"/>
  <c r="M254" i="1"/>
  <c r="W253" i="1"/>
  <c r="W256" i="1" s="1"/>
  <c r="V253" i="1"/>
  <c r="V257" i="1" s="1"/>
  <c r="M253" i="1"/>
  <c r="U251" i="1"/>
  <c r="V250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U229" i="1"/>
  <c r="U228" i="1"/>
  <c r="W227" i="1"/>
  <c r="V227" i="1"/>
  <c r="M227" i="1"/>
  <c r="V226" i="1"/>
  <c r="W226" i="1" s="1"/>
  <c r="V225" i="1"/>
  <c r="W225" i="1" s="1"/>
  <c r="V224" i="1"/>
  <c r="V228" i="1" s="1"/>
  <c r="M224" i="1"/>
  <c r="U222" i="1"/>
  <c r="U221" i="1"/>
  <c r="V220" i="1"/>
  <c r="W220" i="1" s="1"/>
  <c r="M220" i="1"/>
  <c r="W219" i="1"/>
  <c r="W221" i="1" s="1"/>
  <c r="V219" i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V180" i="1" s="1"/>
  <c r="M164" i="1"/>
  <c r="U162" i="1"/>
  <c r="U161" i="1"/>
  <c r="V160" i="1"/>
  <c r="W160" i="1" s="1"/>
  <c r="V159" i="1"/>
  <c r="W159" i="1" s="1"/>
  <c r="V158" i="1"/>
  <c r="V162" i="1" s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W131" i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V126" i="1" s="1"/>
  <c r="M122" i="1"/>
  <c r="U119" i="1"/>
  <c r="U118" i="1"/>
  <c r="V117" i="1"/>
  <c r="W117" i="1" s="1"/>
  <c r="V116" i="1"/>
  <c r="W116" i="1" s="1"/>
  <c r="V115" i="1"/>
  <c r="W115" i="1" s="1"/>
  <c r="W118" i="1" s="1"/>
  <c r="M115" i="1"/>
  <c r="W114" i="1"/>
  <c r="V114" i="1"/>
  <c r="M114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V112" i="1" s="1"/>
  <c r="M105" i="1"/>
  <c r="W104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W83" i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V80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5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M36" i="1"/>
  <c r="V35" i="1"/>
  <c r="V38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V26" i="1"/>
  <c r="V33" i="1" s="1"/>
  <c r="M26" i="1"/>
  <c r="U24" i="1"/>
  <c r="U443" i="1" s="1"/>
  <c r="U23" i="1"/>
  <c r="W22" i="1"/>
  <c r="W23" i="1" s="1"/>
  <c r="V22" i="1"/>
  <c r="V23" i="1" s="1"/>
  <c r="H10" i="1"/>
  <c r="A9" i="1"/>
  <c r="F10" i="1" s="1"/>
  <c r="D7" i="1"/>
  <c r="N6" i="1"/>
  <c r="M2" i="1"/>
  <c r="W101" i="1" l="1"/>
  <c r="W111" i="1"/>
  <c r="W32" i="1"/>
  <c r="H9" i="1"/>
  <c r="W35" i="1"/>
  <c r="W37" i="1" s="1"/>
  <c r="V42" i="1"/>
  <c r="V46" i="1"/>
  <c r="V52" i="1"/>
  <c r="V101" i="1"/>
  <c r="W105" i="1"/>
  <c r="G453" i="1"/>
  <c r="V134" i="1"/>
  <c r="W155" i="1"/>
  <c r="V155" i="1"/>
  <c r="W239" i="1"/>
  <c r="V282" i="1"/>
  <c r="W281" i="1"/>
  <c r="W282" i="1" s="1"/>
  <c r="V283" i="1"/>
  <c r="V290" i="1"/>
  <c r="W289" i="1"/>
  <c r="W290" i="1" s="1"/>
  <c r="V291" i="1"/>
  <c r="L453" i="1"/>
  <c r="V302" i="1"/>
  <c r="W298" i="1"/>
  <c r="W302" i="1" s="1"/>
  <c r="V404" i="1"/>
  <c r="W402" i="1"/>
  <c r="W404" i="1" s="1"/>
  <c r="P453" i="1"/>
  <c r="V425" i="1"/>
  <c r="W423" i="1"/>
  <c r="W425" i="1" s="1"/>
  <c r="W441" i="1"/>
  <c r="J9" i="1"/>
  <c r="V445" i="1"/>
  <c r="B453" i="1"/>
  <c r="V444" i="1"/>
  <c r="V37" i="1"/>
  <c r="V41" i="1"/>
  <c r="V447" i="1" s="1"/>
  <c r="V45" i="1"/>
  <c r="D453" i="1"/>
  <c r="V59" i="1"/>
  <c r="V119" i="1"/>
  <c r="W134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308" i="1"/>
  <c r="W305" i="1"/>
  <c r="W307" i="1" s="1"/>
  <c r="V342" i="1"/>
  <c r="W328" i="1"/>
  <c r="W341" i="1" s="1"/>
  <c r="V349" i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05" i="1"/>
  <c r="V419" i="1"/>
  <c r="W416" i="1"/>
  <c r="W418" i="1" s="1"/>
  <c r="V426" i="1"/>
  <c r="V435" i="1"/>
  <c r="W433" i="1"/>
  <c r="W435" i="1" s="1"/>
  <c r="E453" i="1"/>
  <c r="V81" i="1"/>
  <c r="V111" i="1"/>
  <c r="W158" i="1"/>
  <c r="W161" i="1" s="1"/>
  <c r="V161" i="1"/>
  <c r="V181" i="1"/>
  <c r="W164" i="1"/>
  <c r="W180" i="1" s="1"/>
  <c r="V277" i="1"/>
  <c r="V286" i="1"/>
  <c r="W285" i="1"/>
  <c r="W286" i="1" s="1"/>
  <c r="V287" i="1"/>
  <c r="V294" i="1"/>
  <c r="W293" i="1"/>
  <c r="W294" i="1" s="1"/>
  <c r="V295" i="1"/>
  <c r="V341" i="1"/>
  <c r="V377" i="1"/>
  <c r="V400" i="1"/>
  <c r="V436" i="1"/>
  <c r="I453" i="1"/>
  <c r="A10" i="1"/>
  <c r="F9" i="1"/>
  <c r="U447" i="1"/>
  <c r="V24" i="1"/>
  <c r="W50" i="1"/>
  <c r="W52" i="1" s="1"/>
  <c r="V53" i="1"/>
  <c r="W63" i="1"/>
  <c r="W80" i="1" s="1"/>
  <c r="W84" i="1"/>
  <c r="W89" i="1" s="1"/>
  <c r="V118" i="1"/>
  <c r="V127" i="1"/>
  <c r="F453" i="1"/>
  <c r="W122" i="1"/>
  <c r="W126" i="1" s="1"/>
  <c r="H453" i="1"/>
  <c r="V206" i="1"/>
  <c r="W183" i="1"/>
  <c r="W206" i="1" s="1"/>
  <c r="V207" i="1"/>
  <c r="V222" i="1"/>
  <c r="V240" i="1"/>
  <c r="V244" i="1"/>
  <c r="W243" i="1"/>
  <c r="W244" i="1" s="1"/>
  <c r="V245" i="1"/>
  <c r="W277" i="1"/>
  <c r="V303" i="1"/>
  <c r="V314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W448" i="1" l="1"/>
  <c r="V443" i="1"/>
  <c r="V446" i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<sst xmlns="http://schemas.openxmlformats.org/spreadsheetml/2006/main" count="1743" uniqueCount="717">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</sst>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 t="s">
        <v>716</v>
      </c>
      <c r="I5" s="634"/>
      <c r="J5" s="634"/>
      <c r="K5" s="632"/>
      <c r="M5" s="25" t="s">
        <v>10</v>
      </c>
      <c r="N5" s="627">
        <v>45150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682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4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0</v>
      </c>
      <c r="V111" s="307">
        <f>IFERROR(V104/H104,"0")+IFERROR(V105/H105,"0")+IFERROR(V106/H106,"0")+IFERROR(V107/H107,"0")+IFERROR(V108/H108,"0")+IFERROR(V109/H109,"0")+IFERROR(V110/H110,"0")</f>
        <v>0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0</v>
      </c>
      <c r="V112" s="307">
        <f>IFERROR(SUM(V104:V110),"0")</f>
        <v>0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0</v>
      </c>
      <c r="V277" s="307">
        <f>IFERROR(V269/H269,"0")+IFERROR(V270/H270,"0")+IFERROR(V271/H271,"0")+IFERROR(V272/H272,"0")+IFERROR(V273/H273,"0")+IFERROR(V274/H274,"0")+IFERROR(V275/H275,"0")+IFERROR(V276/H276,"0")</f>
        <v>0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0</v>
      </c>
      <c r="V278" s="307">
        <f>IFERROR(SUM(V269:V276),"0")</f>
        <v>0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0</v>
      </c>
      <c r="V282" s="307">
        <f>IFERROR(V280/H280,"0")+IFERROR(V281/H281,"0")</f>
        <v>0</v>
      </c>
      <c r="W282" s="307">
        <f>IFERROR(IF(W280="",0,W280),"0")+IFERROR(IF(W281="",0,W281),"0")</f>
        <v>0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0</v>
      </c>
      <c r="V283" s="307">
        <f>IFERROR(SUM(V280:V281),"0")</f>
        <v>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250</v>
      </c>
      <c r="V390" s="306">
        <f t="shared" si="15"/>
        <v>253.44</v>
      </c>
      <c r="W390" s="37">
        <f>IFERROR(IF(V390=0,"",ROUNDUP(V390/H390,0)*0.01196),"")</f>
        <v>0.57408000000000003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47.348484848484844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48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0.57408000000000003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250</v>
      </c>
      <c r="V400" s="307">
        <f>IFERROR(SUM(V389:V398),"0")</f>
        <v>253.44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950</v>
      </c>
      <c r="V438" s="306">
        <f>IFERROR(IF(U438="",0,CEILING((U438/$H438),1)*$H438),"")</f>
        <v>951.6</v>
      </c>
      <c r="W438" s="37">
        <f>IFERROR(IF(V438=0,"",ROUNDUP(V438/H438,0)*0.02175),"")</f>
        <v>2.6534999999999997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121.7948717948718</v>
      </c>
      <c r="V441" s="307">
        <f>IFERROR(V438/H438,"0")+IFERROR(V439/H439,"0")+IFERROR(V440/H440,"0")</f>
        <v>122</v>
      </c>
      <c r="W441" s="307">
        <f>IFERROR(IF(W438="",0,W438),"0")+IFERROR(IF(W439="",0,W439),"0")+IFERROR(IF(W440="",0,W440),"0")</f>
        <v>2.6534999999999997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950</v>
      </c>
      <c r="V442" s="307">
        <f>IFERROR(SUM(V438:V440),"0")</f>
        <v>951.6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1200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1205.04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1285.7377622377624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1291.1280000000002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1360.7377622377624</v>
      </c>
      <c r="V446" s="307">
        <f>GrossWeightTotalR+PalletQtyTotalR*25</f>
        <v>1366.1280000000002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169.14335664335664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170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3.2275799999999997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0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0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253.44</v>
      </c>
      <c r="P453" s="47">
        <f>IFERROR(V423*1,"0")+IFERROR(V424*1,"0")+IFERROR(V428*1,"0")+IFERROR(V429*1,"0")+IFERROR(V433*1,"0")+IFERROR(V434*1,"0")+IFERROR(V438*1,"0")+IFERROR(V439*1,"0")+IFERROR(V440*1,"0")</f>
        <v>951.6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2023-08-10T11:02:15Z</dcterms:modified>
</cp:coreProperties>
</file>