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V156" i="1" s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V123" i="1"/>
  <c r="V126" i="1" s="1"/>
  <c r="M123" i="1"/>
  <c r="V122" i="1"/>
  <c r="M122" i="1"/>
  <c r="U119" i="1"/>
  <c r="V118" i="1"/>
  <c r="U118" i="1"/>
  <c r="V117" i="1"/>
  <c r="W117" i="1" s="1"/>
  <c r="W116" i="1"/>
  <c r="V116" i="1"/>
  <c r="V115" i="1"/>
  <c r="W115" i="1" s="1"/>
  <c r="W114" i="1"/>
  <c r="V114" i="1"/>
  <c r="V119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W80" i="1" s="1"/>
  <c r="M64" i="1"/>
  <c r="W63" i="1"/>
  <c r="V63" i="1"/>
  <c r="V80" i="1" s="1"/>
  <c r="M63" i="1"/>
  <c r="U60" i="1"/>
  <c r="U59" i="1"/>
  <c r="W58" i="1"/>
  <c r="V58" i="1"/>
  <c r="V57" i="1"/>
  <c r="V60" i="1" s="1"/>
  <c r="M57" i="1"/>
  <c r="V56" i="1"/>
  <c r="W56" i="1" s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3" i="1" s="1"/>
  <c r="M26" i="1"/>
  <c r="U24" i="1"/>
  <c r="U442" i="1" s="1"/>
  <c r="V23" i="1"/>
  <c r="U23" i="1"/>
  <c r="V22" i="1"/>
  <c r="W22" i="1" s="1"/>
  <c r="W23" i="1" s="1"/>
  <c r="H10" i="1"/>
  <c r="A9" i="1"/>
  <c r="F10" i="1" s="1"/>
  <c r="D7" i="1"/>
  <c r="N6" i="1"/>
  <c r="M2" i="1"/>
  <c r="J9" i="1" l="1"/>
  <c r="H9" i="1"/>
  <c r="W118" i="1"/>
  <c r="V181" i="1"/>
  <c r="V250" i="1"/>
  <c r="W247" i="1"/>
  <c r="W249" i="1" s="1"/>
  <c r="J452" i="1"/>
  <c r="W269" i="1"/>
  <c r="V277" i="1"/>
  <c r="V307" i="1"/>
  <c r="W304" i="1"/>
  <c r="W306" i="1" s="1"/>
  <c r="V372" i="1"/>
  <c r="P452" i="1"/>
  <c r="V424" i="1"/>
  <c r="W422" i="1"/>
  <c r="W424" i="1" s="1"/>
  <c r="V101" i="1"/>
  <c r="W83" i="1"/>
  <c r="W89" i="1" s="1"/>
  <c r="W104" i="1"/>
  <c r="W111" i="1" s="1"/>
  <c r="V112" i="1"/>
  <c r="F452" i="1"/>
  <c r="W123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K452" i="1"/>
  <c r="V276" i="1"/>
  <c r="W284" i="1"/>
  <c r="W285" i="1" s="1"/>
  <c r="V285" i="1"/>
  <c r="V286" i="1"/>
  <c r="W292" i="1"/>
  <c r="W293" i="1" s="1"/>
  <c r="V293" i="1"/>
  <c r="V294" i="1"/>
  <c r="V306" i="1"/>
  <c r="V341" i="1"/>
  <c r="W327" i="1"/>
  <c r="W340" i="1" s="1"/>
  <c r="V348" i="1"/>
  <c r="V347" i="1"/>
  <c r="V364" i="1"/>
  <c r="V395" i="1"/>
  <c r="V418" i="1"/>
  <c r="W415" i="1"/>
  <c r="W417" i="1" s="1"/>
  <c r="V425" i="1"/>
  <c r="V434" i="1"/>
  <c r="W432" i="1"/>
  <c r="W434" i="1" s="1"/>
  <c r="E452" i="1"/>
  <c r="W57" i="1"/>
  <c r="W59" i="1" s="1"/>
  <c r="A10" i="1"/>
  <c r="W26" i="1"/>
  <c r="W32" i="1" s="1"/>
  <c r="V32" i="1"/>
  <c r="V446" i="1" s="1"/>
  <c r="C452" i="1"/>
  <c r="W51" i="1"/>
  <c r="W52" i="1" s="1"/>
  <c r="V81" i="1"/>
  <c r="W92" i="1"/>
  <c r="W101" i="1" s="1"/>
  <c r="W122" i="1"/>
  <c r="W126" i="1" s="1"/>
  <c r="V135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V89" i="1"/>
  <c r="H452" i="1"/>
  <c r="V155" i="1"/>
  <c r="W138" i="1"/>
  <c r="W155" i="1" s="1"/>
  <c r="V444" i="1"/>
  <c r="B452" i="1"/>
  <c r="V443" i="1"/>
  <c r="D452" i="1"/>
  <c r="V59" i="1"/>
  <c r="F9" i="1"/>
  <c r="U446" i="1"/>
  <c r="V24" i="1"/>
  <c r="V127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W447" i="1" l="1"/>
  <c r="V442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<sst xmlns="http://schemas.openxmlformats.org/spreadsheetml/2006/main" count="1743" uniqueCount="721">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</sst>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0.45833333333333331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500</v>
      </c>
      <c r="V122" s="308">
        <f>IFERROR(IF(U122="",0,CEILING((U122/$H122),1)*$H122),"")</f>
        <v>502.2</v>
      </c>
      <c r="W122" s="37">
        <f>IFERROR(IF(V122=0,"",ROUNDUP(V122/H122,0)*0.02175),"")</f>
        <v>1.3484999999999998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61.728395061728399</v>
      </c>
      <c r="V126" s="309">
        <f>IFERROR(V122/H122,"0")+IFERROR(V123/H123,"0")+IFERROR(V124/H124,"0")+IFERROR(V125/H125,"0")</f>
        <v>62</v>
      </c>
      <c r="W126" s="309">
        <f>IFERROR(IF(W122="",0,W122),"0")+IFERROR(IF(W123="",0,W123),"0")+IFERROR(IF(W124="",0,W124),"0")+IFERROR(IF(W125="",0,W125),"0")</f>
        <v>1.3484999999999998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500</v>
      </c>
      <c r="V127" s="309">
        <f>IFERROR(SUM(V122:V125),"0")</f>
        <v>502.2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700</v>
      </c>
      <c r="V210" s="308">
        <f t="shared" si="11"/>
        <v>702</v>
      </c>
      <c r="W210" s="37">
        <f>IFERROR(IF(V210=0,"",ROUNDUP(V210/H210,0)*0.02175),"")</f>
        <v>1.9574999999999998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89.743589743589752</v>
      </c>
      <c r="V215" s="309">
        <f>IFERROR(V209/H209,"0")+IFERROR(V210/H210,"0")+IFERROR(V211/H211,"0")+IFERROR(V212/H212,"0")+IFERROR(V213/H213,"0")+IFERROR(V214/H214,"0")</f>
        <v>90</v>
      </c>
      <c r="W215" s="309">
        <f>IFERROR(IF(W209="",0,W209),"0")+IFERROR(IF(W210="",0,W210),"0")+IFERROR(IF(W211="",0,W211),"0")+IFERROR(IF(W212="",0,W212),"0")+IFERROR(IF(W213="",0,W213),"0")+IFERROR(IF(W214="",0,W214),"0")</f>
        <v>1.9574999999999998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700</v>
      </c>
      <c r="V216" s="309">
        <f>IFERROR(SUM(V209:V214),"0")</f>
        <v>702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1600</v>
      </c>
      <c r="V268" s="308">
        <f t="shared" ref="V268:V275" si="13">IFERROR(IF(U268="",0,CEILING((U268/$H268),1)*$H268),"")</f>
        <v>1605</v>
      </c>
      <c r="W268" s="37">
        <f>IFERROR(IF(V268=0,"",ROUNDUP(V268/H268,0)*0.02175),"")</f>
        <v>2.3272499999999998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1300</v>
      </c>
      <c r="V270" s="308">
        <f t="shared" si="13"/>
        <v>1305</v>
      </c>
      <c r="W270" s="37">
        <f>IFERROR(IF(V270=0,"",ROUNDUP(V270/H270,0)*0.02175),"")</f>
        <v>1.8922499999999998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193.33333333333334</v>
      </c>
      <c r="V276" s="309">
        <f>IFERROR(V268/H268,"0")+IFERROR(V269/H269,"0")+IFERROR(V270/H270,"0")+IFERROR(V271/H271,"0")+IFERROR(V272/H272,"0")+IFERROR(V273/H273,"0")+IFERROR(V274/H274,"0")+IFERROR(V275/H275,"0")</f>
        <v>194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4.2195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2900</v>
      </c>
      <c r="V277" s="309">
        <f>IFERROR(SUM(V268:V275),"0")</f>
        <v>2910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2200</v>
      </c>
      <c r="V309" s="308">
        <f>IFERROR(IF(U309="",0,CEILING((U309/$H309),1)*$H309),"")</f>
        <v>2207.4</v>
      </c>
      <c r="W309" s="37">
        <f>IFERROR(IF(V309=0,"",ROUNDUP(V309/H309,0)*0.02175),"")</f>
        <v>6.1552499999999997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80</v>
      </c>
      <c r="V311" s="308">
        <f>IFERROR(IF(U311="",0,CEILING((U311/$H311),1)*$H311),"")</f>
        <v>81.599999999999994</v>
      </c>
      <c r="W311" s="37">
        <f>IFERROR(IF(V311=0,"",ROUNDUP(V311/H311,0)*0.00753),"")</f>
        <v>0.25602000000000003</v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315.38461538461536</v>
      </c>
      <c r="V313" s="309">
        <f>IFERROR(V309/H309,"0")+IFERROR(V310/H310,"0")+IFERROR(V311/H311,"0")+IFERROR(V312/H312,"0")</f>
        <v>317</v>
      </c>
      <c r="W313" s="309">
        <f>IFERROR(IF(W309="",0,W309),"0")+IFERROR(IF(W310="",0,W310),"0")+IFERROR(IF(W311="",0,W311),"0")+IFERROR(IF(W312="",0,W312),"0")</f>
        <v>6.41127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2280</v>
      </c>
      <c r="V314" s="309">
        <f>IFERROR(SUM(V309:V312),"0")</f>
        <v>2289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1800</v>
      </c>
      <c r="V398" s="308">
        <f>IFERROR(IF(U398="",0,CEILING((U398/$H398),1)*$H398),"")</f>
        <v>1800.48</v>
      </c>
      <c r="W398" s="37">
        <f>IFERROR(IF(V398=0,"",ROUNDUP(V398/H398,0)*0.01196),"")</f>
        <v>4.07836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340.90909090909088</v>
      </c>
      <c r="V400" s="309">
        <f>IFERROR(V398/H398,"0")+IFERROR(V399/H399,"0")</f>
        <v>341</v>
      </c>
      <c r="W400" s="309">
        <f>IFERROR(IF(W398="",0,W398),"0")+IFERROR(IF(W399="",0,W399),"0")</f>
        <v>4.07836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1800</v>
      </c>
      <c r="V401" s="309">
        <f>IFERROR(SUM(V398:V399),"0")</f>
        <v>1800.48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600</v>
      </c>
      <c r="V403" s="308">
        <f t="shared" ref="V403:V411" si="18">IFERROR(IF(U403="",0,CEILING((U403/$H403),1)*$H403),"")</f>
        <v>601.92000000000007</v>
      </c>
      <c r="W403" s="37">
        <f>IFERROR(IF(V403=0,"",ROUNDUP(V403/H403,0)*0.01196),"")</f>
        <v>1.36344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1000</v>
      </c>
      <c r="V404" s="308">
        <f t="shared" si="18"/>
        <v>1003.2</v>
      </c>
      <c r="W404" s="37">
        <f>IFERROR(IF(V404=0,"",ROUNDUP(V404/H404,0)*0.01196),"")</f>
        <v>2.2724000000000002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1300</v>
      </c>
      <c r="V405" s="308">
        <f t="shared" si="18"/>
        <v>1304.1600000000001</v>
      </c>
      <c r="W405" s="37">
        <f>IFERROR(IF(V405=0,"",ROUNDUP(V405/H405,0)*0.01196),"")</f>
        <v>2.9541200000000001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549.24242424242425</v>
      </c>
      <c r="V412" s="309">
        <f>IFERROR(V403/H403,"0")+IFERROR(V404/H404,"0")+IFERROR(V405/H405,"0")+IFERROR(V406/H406,"0")+IFERROR(V407/H407,"0")+IFERROR(V408/H408,"0")+IFERROR(V409/H409,"0")+IFERROR(V410/H410,"0")+IFERROR(V411/H411,"0")</f>
        <v>551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6.5899599999999996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2900</v>
      </c>
      <c r="V413" s="309">
        <f>IFERROR(SUM(V403:V411),"0")</f>
        <v>2909.28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11080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11112.960000000001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11746.857964257964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11781.824000000001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21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21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12271.857964257964</v>
      </c>
      <c r="V445" s="309">
        <f>GrossWeightTotalR+PalletQtyTotalR*25</f>
        <v>12306.824000000001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1550.341448674782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1555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24.605089999999997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502.2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702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2910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2289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4709.76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2023-08-16T11:24:23Z</dcterms:modified>
</cp:coreProperties>
</file>