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V306" i="1" s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V276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V249" i="1" s="1"/>
  <c r="M247" i="1"/>
  <c r="U244" i="1"/>
  <c r="U243" i="1"/>
  <c r="V242" i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V162" i="1" s="1"/>
  <c r="W158" i="1"/>
  <c r="W161" i="1" s="1"/>
  <c r="V158" i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W114" i="1"/>
  <c r="V114" i="1"/>
  <c r="V119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V80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442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H9" i="1" l="1"/>
  <c r="W118" i="1"/>
  <c r="W80" i="1"/>
  <c r="V89" i="1"/>
  <c r="V101" i="1"/>
  <c r="V126" i="1"/>
  <c r="H452" i="1"/>
  <c r="V155" i="1"/>
  <c r="W138" i="1"/>
  <c r="W155" i="1" s="1"/>
  <c r="V181" i="1"/>
  <c r="V372" i="1"/>
  <c r="P452" i="1"/>
  <c r="V424" i="1"/>
  <c r="W422" i="1"/>
  <c r="W424" i="1" s="1"/>
  <c r="W440" i="1"/>
  <c r="J9" i="1"/>
  <c r="V444" i="1"/>
  <c r="B452" i="1"/>
  <c r="V443" i="1"/>
  <c r="V33" i="1"/>
  <c r="D452" i="1"/>
  <c r="W57" i="1"/>
  <c r="V59" i="1"/>
  <c r="V446" i="1" s="1"/>
  <c r="W83" i="1"/>
  <c r="W89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K452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48" i="1"/>
  <c r="V347" i="1"/>
  <c r="V364" i="1"/>
  <c r="V395" i="1"/>
  <c r="V418" i="1"/>
  <c r="W415" i="1"/>
  <c r="W417" i="1" s="1"/>
  <c r="V425" i="1"/>
  <c r="V434" i="1"/>
  <c r="W432" i="1"/>
  <c r="W434" i="1" s="1"/>
  <c r="E452" i="1"/>
  <c r="V250" i="1"/>
  <c r="W247" i="1"/>
  <c r="W249" i="1" s="1"/>
  <c r="J452" i="1"/>
  <c r="W269" i="1"/>
  <c r="V277" i="1"/>
  <c r="V307" i="1"/>
  <c r="W304" i="1"/>
  <c r="W306" i="1" s="1"/>
  <c r="A10" i="1"/>
  <c r="W22" i="1"/>
  <c r="W23" i="1" s="1"/>
  <c r="W26" i="1"/>
  <c r="W32" i="1" s="1"/>
  <c r="C452" i="1"/>
  <c r="W51" i="1"/>
  <c r="W52" i="1" s="1"/>
  <c r="W56" i="1"/>
  <c r="W59" i="1" s="1"/>
  <c r="V81" i="1"/>
  <c r="W92" i="1"/>
  <c r="W101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F9" i="1"/>
  <c r="U446" i="1"/>
  <c r="V24" i="1"/>
  <c r="V127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5" i="1" l="1"/>
  <c r="V442" i="1"/>
  <c r="W447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<sst xmlns="http://schemas.openxmlformats.org/spreadsheetml/2006/main" count="1744" uniqueCount="722">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</sst>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0.41666666666666669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400</v>
      </c>
      <c r="V66" s="308">
        <f t="shared" si="2"/>
        <v>410.40000000000003</v>
      </c>
      <c r="W66" s="37">
        <f>IFERROR(IF(V66=0,"",ROUNDUP(V66/H66,0)*0.02175),"")</f>
        <v>0.8264999999999999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37.037037037037038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38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0.8264999999999999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400</v>
      </c>
      <c r="V81" s="309">
        <f>IFERROR(SUM(V63:V79),"0")</f>
        <v>410.40000000000003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110</v>
      </c>
      <c r="V209" s="308">
        <f t="shared" ref="V209:V214" si="11">IFERROR(IF(U209="",0,CEILING((U209/$H209),1)*$H209),"")</f>
        <v>117.60000000000001</v>
      </c>
      <c r="W209" s="37">
        <f>IFERROR(IF(V209=0,"",ROUNDUP(V209/H209,0)*0.02175),"")</f>
        <v>0.30449999999999999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13.095238095238095</v>
      </c>
      <c r="V215" s="309">
        <f>IFERROR(V209/H209,"0")+IFERROR(V210/H210,"0")+IFERROR(V211/H211,"0")+IFERROR(V212/H212,"0")+IFERROR(V213/H213,"0")+IFERROR(V214/H214,"0")</f>
        <v>14</v>
      </c>
      <c r="W215" s="309">
        <f>IFERROR(IF(W209="",0,W209),"0")+IFERROR(IF(W210="",0,W210),"0")+IFERROR(IF(W211="",0,W211),"0")+IFERROR(IF(W212="",0,W212),"0")+IFERROR(IF(W213="",0,W213),"0")+IFERROR(IF(W214="",0,W214),"0")</f>
        <v>0.30449999999999999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110</v>
      </c>
      <c r="V216" s="309">
        <f>IFERROR(SUM(V209:V214),"0")</f>
        <v>117.60000000000001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4200</v>
      </c>
      <c r="V270" s="308">
        <f t="shared" si="13"/>
        <v>4200</v>
      </c>
      <c r="W270" s="37">
        <f>IFERROR(IF(V270=0,"",ROUNDUP(V270/H270,0)*0.02175),"")</f>
        <v>6.09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280</v>
      </c>
      <c r="V276" s="309">
        <f>IFERROR(V268/H268,"0")+IFERROR(V269/H269,"0")+IFERROR(V270/H270,"0")+IFERROR(V271/H271,"0")+IFERROR(V272/H272,"0")+IFERROR(V273/H273,"0")+IFERROR(V274/H274,"0")+IFERROR(V275/H275,"0")</f>
        <v>280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6.09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4200</v>
      </c>
      <c r="V277" s="309">
        <f>IFERROR(SUM(V268:V275),"0")</f>
        <v>4200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4600</v>
      </c>
      <c r="V309" s="308">
        <f>IFERROR(IF(U309="",0,CEILING((U309/$H309),1)*$H309),"")</f>
        <v>4602</v>
      </c>
      <c r="W309" s="37">
        <f>IFERROR(IF(V309=0,"",ROUNDUP(V309/H309,0)*0.02175),"")</f>
        <v>12.8325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589.74358974358972</v>
      </c>
      <c r="V313" s="309">
        <f>IFERROR(V309/H309,"0")+IFERROR(V310/H310,"0")+IFERROR(V311/H311,"0")+IFERROR(V312/H312,"0")</f>
        <v>590</v>
      </c>
      <c r="W313" s="309">
        <f>IFERROR(IF(W309="",0,W309),"0")+IFERROR(IF(W310="",0,W310),"0")+IFERROR(IF(W311="",0,W311),"0")+IFERROR(IF(W312="",0,W312),"0")</f>
        <v>12.8325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4600</v>
      </c>
      <c r="V314" s="309">
        <f>IFERROR(SUM(V309:V312),"0")</f>
        <v>4602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9310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9330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9802.1788766788777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9823.2960000000003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10252.178876678878</v>
      </c>
      <c r="V445" s="309">
        <f>GrossWeightTotalR+PalletQtyTotalR*25</f>
        <v>10273.296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919.87586487586486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922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20.0535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410.40000000000003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117.60000000000001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4200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4602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2023-08-17T10:48:18Z</dcterms:modified>
</cp:coreProperties>
</file>