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W313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V306" i="1" s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U249" i="1"/>
  <c r="W248" i="1"/>
  <c r="V248" i="1"/>
  <c r="M248" i="1"/>
  <c r="V247" i="1"/>
  <c r="V249" i="1" s="1"/>
  <c r="M247" i="1"/>
  <c r="U244" i="1"/>
  <c r="U243" i="1"/>
  <c r="V242" i="1"/>
  <c r="M242" i="1"/>
  <c r="W241" i="1"/>
  <c r="V241" i="1"/>
  <c r="M241" i="1"/>
  <c r="U239" i="1"/>
  <c r="V238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W152" i="1"/>
  <c r="V152" i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W144" i="1"/>
  <c r="V144" i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V139" i="1"/>
  <c r="W139" i="1" s="1"/>
  <c r="M139" i="1"/>
  <c r="V138" i="1"/>
  <c r="M138" i="1"/>
  <c r="V135" i="1"/>
  <c r="U135" i="1"/>
  <c r="U134" i="1"/>
  <c r="V133" i="1"/>
  <c r="W133" i="1" s="1"/>
  <c r="M133" i="1"/>
  <c r="W132" i="1"/>
  <c r="V132" i="1"/>
  <c r="M132" i="1"/>
  <c r="V131" i="1"/>
  <c r="G452" i="1" s="1"/>
  <c r="M131" i="1"/>
  <c r="U127" i="1"/>
  <c r="U126" i="1"/>
  <c r="W125" i="1"/>
  <c r="V125" i="1"/>
  <c r="M125" i="1"/>
  <c r="W124" i="1"/>
  <c r="V124" i="1"/>
  <c r="M124" i="1"/>
  <c r="V123" i="1"/>
  <c r="W123" i="1" s="1"/>
  <c r="W126" i="1" s="1"/>
  <c r="M123" i="1"/>
  <c r="W122" i="1"/>
  <c r="V122" i="1"/>
  <c r="M122" i="1"/>
  <c r="V119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W109" i="1"/>
  <c r="V109" i="1"/>
  <c r="V108" i="1"/>
  <c r="W108" i="1" s="1"/>
  <c r="W107" i="1"/>
  <c r="V107" i="1"/>
  <c r="V106" i="1"/>
  <c r="V111" i="1" s="1"/>
  <c r="M106" i="1"/>
  <c r="V105" i="1"/>
  <c r="V112" i="1" s="1"/>
  <c r="M105" i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W101" i="1" s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81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442" i="1" s="1"/>
  <c r="U23" i="1"/>
  <c r="W22" i="1"/>
  <c r="W23" i="1" s="1"/>
  <c r="V22" i="1"/>
  <c r="V23" i="1" s="1"/>
  <c r="H10" i="1"/>
  <c r="A9" i="1"/>
  <c r="J9" i="1" s="1"/>
  <c r="D7" i="1"/>
  <c r="N6" i="1"/>
  <c r="M2" i="1"/>
  <c r="W32" i="1" l="1"/>
  <c r="A10" i="1"/>
  <c r="F9" i="1"/>
  <c r="F10" i="1"/>
  <c r="U446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W106" i="1"/>
  <c r="V134" i="1"/>
  <c r="V180" i="1"/>
  <c r="V207" i="1"/>
  <c r="V216" i="1"/>
  <c r="V222" i="1"/>
  <c r="W218" i="1"/>
  <c r="W221" i="1" s="1"/>
  <c r="V228" i="1"/>
  <c r="W224" i="1"/>
  <c r="W227" i="1" s="1"/>
  <c r="K452" i="1"/>
  <c r="V276" i="1"/>
  <c r="W284" i="1"/>
  <c r="W285" i="1" s="1"/>
  <c r="V285" i="1"/>
  <c r="V286" i="1"/>
  <c r="W292" i="1"/>
  <c r="W293" i="1" s="1"/>
  <c r="V293" i="1"/>
  <c r="V294" i="1"/>
  <c r="V341" i="1"/>
  <c r="W327" i="1"/>
  <c r="W340" i="1" s="1"/>
  <c r="V348" i="1"/>
  <c r="V347" i="1"/>
  <c r="V364" i="1"/>
  <c r="V395" i="1"/>
  <c r="V418" i="1"/>
  <c r="W415" i="1"/>
  <c r="W417" i="1" s="1"/>
  <c r="V434" i="1"/>
  <c r="W432" i="1"/>
  <c r="W434" i="1" s="1"/>
  <c r="E452" i="1"/>
  <c r="V181" i="1"/>
  <c r="H9" i="1"/>
  <c r="W35" i="1"/>
  <c r="W37" i="1" s="1"/>
  <c r="V38" i="1"/>
  <c r="V442" i="1" s="1"/>
  <c r="V42" i="1"/>
  <c r="V46" i="1"/>
  <c r="V52" i="1"/>
  <c r="W105" i="1"/>
  <c r="W114" i="1"/>
  <c r="W118" i="1" s="1"/>
  <c r="F452" i="1"/>
  <c r="W131" i="1"/>
  <c r="W134" i="1" s="1"/>
  <c r="H452" i="1"/>
  <c r="W138" i="1"/>
  <c r="W155" i="1" s="1"/>
  <c r="V156" i="1"/>
  <c r="W206" i="1"/>
  <c r="V206" i="1"/>
  <c r="W215" i="1"/>
  <c r="V239" i="1"/>
  <c r="W242" i="1"/>
  <c r="W243" i="1" s="1"/>
  <c r="V243" i="1"/>
  <c r="V244" i="1"/>
  <c r="W276" i="1"/>
  <c r="V314" i="1"/>
  <c r="V363" i="1"/>
  <c r="V376" i="1"/>
  <c r="W375" i="1"/>
  <c r="W376" i="1" s="1"/>
  <c r="V377" i="1"/>
  <c r="V396" i="1"/>
  <c r="V417" i="1"/>
  <c r="V435" i="1"/>
  <c r="I452" i="1"/>
  <c r="V250" i="1"/>
  <c r="W247" i="1"/>
  <c r="W249" i="1" s="1"/>
  <c r="J452" i="1"/>
  <c r="V307" i="1"/>
  <c r="W304" i="1"/>
  <c r="W306" i="1" s="1"/>
  <c r="V372" i="1"/>
  <c r="P452" i="1"/>
  <c r="V424" i="1"/>
  <c r="W422" i="1"/>
  <c r="W424" i="1" s="1"/>
  <c r="V444" i="1"/>
  <c r="B452" i="1"/>
  <c r="V443" i="1"/>
  <c r="D452" i="1"/>
  <c r="V59" i="1"/>
  <c r="V446" i="1" s="1"/>
  <c r="V127" i="1"/>
  <c r="V155" i="1"/>
  <c r="V215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126" i="1"/>
  <c r="V277" i="1"/>
  <c r="N452" i="1"/>
  <c r="O452" i="1"/>
  <c r="W111" i="1" l="1"/>
  <c r="W447" i="1" s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<sst xmlns="http://schemas.openxmlformats.org/spreadsheetml/2006/main" count="1744" uniqueCount="722">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</sst>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0.54166666666666663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950</v>
      </c>
      <c r="V122" s="308">
        <f>IFERROR(IF(U122="",0,CEILING((U122/$H122),1)*$H122),"")</f>
        <v>955.8</v>
      </c>
      <c r="W122" s="37">
        <f>IFERROR(IF(V122=0,"",ROUNDUP(V122/H122,0)*0.02175),"")</f>
        <v>2.5665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117.28395061728395</v>
      </c>
      <c r="V126" s="309">
        <f>IFERROR(V122/H122,"0")+IFERROR(V123/H123,"0")+IFERROR(V124/H124,"0")+IFERROR(V125/H125,"0")</f>
        <v>118</v>
      </c>
      <c r="W126" s="309">
        <f>IFERROR(IF(W122="",0,W122),"0")+IFERROR(IF(W123="",0,W123),"0")+IFERROR(IF(W124="",0,W124),"0")+IFERROR(IF(W125="",0,W125),"0")</f>
        <v>2.5665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950</v>
      </c>
      <c r="V127" s="309">
        <f>IFERROR(SUM(V122:V125),"0")</f>
        <v>955.8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360</v>
      </c>
      <c r="V164" s="308">
        <f t="shared" ref="V164:V179" si="8">IFERROR(IF(U164="",0,CEILING((U164/$H164),1)*$H164),"")</f>
        <v>361.2</v>
      </c>
      <c r="W164" s="37">
        <f>IFERROR(IF(V164=0,"",ROUNDUP(V164/H164,0)*0.00753),"")</f>
        <v>0.64758000000000004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85.714285714285708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86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0.64758000000000004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360</v>
      </c>
      <c r="V181" s="309">
        <f>IFERROR(SUM(V164:V179),"0")</f>
        <v>361.2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560</v>
      </c>
      <c r="V209" s="308">
        <f t="shared" ref="V209:V214" si="11">IFERROR(IF(U209="",0,CEILING((U209/$H209),1)*$H209),"")</f>
        <v>562.80000000000007</v>
      </c>
      <c r="W209" s="37">
        <f>IFERROR(IF(V209=0,"",ROUNDUP(V209/H209,0)*0.02175),"")</f>
        <v>1.4572499999999999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66.666666666666657</v>
      </c>
      <c r="V215" s="309">
        <f>IFERROR(V209/H209,"0")+IFERROR(V210/H210,"0")+IFERROR(V211/H211,"0")+IFERROR(V212/H212,"0")+IFERROR(V213/H213,"0")+IFERROR(V214/H214,"0")</f>
        <v>67</v>
      </c>
      <c r="W215" s="309">
        <f>IFERROR(IF(W209="",0,W209),"0")+IFERROR(IF(W210="",0,W210),"0")+IFERROR(IF(W211="",0,W211),"0")+IFERROR(IF(W212="",0,W212),"0")+IFERROR(IF(W213="",0,W213),"0")+IFERROR(IF(W214="",0,W214),"0")</f>
        <v>1.4572499999999999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560</v>
      </c>
      <c r="V216" s="309">
        <f>IFERROR(SUM(V209:V214),"0")</f>
        <v>562.80000000000007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3050</v>
      </c>
      <c r="V268" s="308">
        <f t="shared" ref="V268:V275" si="13">IFERROR(IF(U268="",0,CEILING((U268/$H268),1)*$H268),"")</f>
        <v>3060</v>
      </c>
      <c r="W268" s="37">
        <f>IFERROR(IF(V268=0,"",ROUNDUP(V268/H268,0)*0.02175),"")</f>
        <v>4.4369999999999994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203.33333333333334</v>
      </c>
      <c r="V276" s="309">
        <f>IFERROR(V268/H268,"0")+IFERROR(V269/H269,"0")+IFERROR(V270/H270,"0")+IFERROR(V271/H271,"0")+IFERROR(V272/H272,"0")+IFERROR(V273/H273,"0")+IFERROR(V274/H274,"0")+IFERROR(V275/H275,"0")</f>
        <v>204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4.4369999999999994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3050</v>
      </c>
      <c r="V277" s="309">
        <f>IFERROR(SUM(V268:V275),"0")</f>
        <v>3060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4700</v>
      </c>
      <c r="V279" s="308">
        <f>IFERROR(IF(U279="",0,CEILING((U279/$H279),1)*$H279),"")</f>
        <v>4710</v>
      </c>
      <c r="W279" s="37">
        <f>IFERROR(IF(V279=0,"",ROUNDUP(V279/H279,0)*0.02175),"")</f>
        <v>6.8294999999999995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313.33333333333331</v>
      </c>
      <c r="V281" s="309">
        <f>IFERROR(V279/H279,"0")+IFERROR(V280/H280,"0")</f>
        <v>314</v>
      </c>
      <c r="W281" s="309">
        <f>IFERROR(IF(W279="",0,W279),"0")+IFERROR(IF(W280="",0,W280),"0")</f>
        <v>6.8294999999999995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4700</v>
      </c>
      <c r="V282" s="309">
        <f>IFERROR(SUM(V279:V280),"0")</f>
        <v>4710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9620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9649.7999999999993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9993.3301587301576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10024.432000000001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15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15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10368.330158730158</v>
      </c>
      <c r="V445" s="309">
        <f>GrossWeightTotalR+PalletQtyTotalR*25</f>
        <v>10399.432000000001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786.3315696649031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789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15.937829999999998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47">
        <f>IFERROR(V122*1,"0")+IFERROR(V123*1,"0")+IFERROR(V124*1,"0")+IFERROR(V125*1,"0")</f>
        <v>955.8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924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7770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2023-08-17T11:12:20Z</dcterms:modified>
</cp:coreProperties>
</file>