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W333" i="1" s="1"/>
  <c r="M332" i="1"/>
  <c r="W331" i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W321" i="1" s="1"/>
  <c r="M320" i="1"/>
  <c r="W319" i="1"/>
  <c r="V319" i="1"/>
  <c r="M319" i="1"/>
  <c r="V318" i="1"/>
  <c r="W318" i="1" s="1"/>
  <c r="M318" i="1"/>
  <c r="W317" i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M63" i="1"/>
  <c r="U60" i="1"/>
  <c r="U59" i="1"/>
  <c r="W58" i="1"/>
  <c r="V58" i="1"/>
  <c r="W57" i="1"/>
  <c r="V57" i="1"/>
  <c r="M57" i="1"/>
  <c r="V56" i="1"/>
  <c r="D473" i="1" s="1"/>
  <c r="M56" i="1"/>
  <c r="V53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V24" i="1" s="1"/>
  <c r="M22" i="1"/>
  <c r="H10" i="1"/>
  <c r="A9" i="1"/>
  <c r="A10" i="1" s="1"/>
  <c r="D7" i="1"/>
  <c r="N6" i="1"/>
  <c r="M2" i="1"/>
  <c r="F9" i="1" l="1"/>
  <c r="J9" i="1"/>
  <c r="F10" i="1"/>
  <c r="W89" i="1"/>
  <c r="W146" i="1"/>
  <c r="W32" i="1"/>
  <c r="W101" i="1"/>
  <c r="W111" i="1"/>
  <c r="V33" i="1"/>
  <c r="V37" i="1"/>
  <c r="V59" i="1"/>
  <c r="V467" i="1" s="1"/>
  <c r="V80" i="1"/>
  <c r="V90" i="1"/>
  <c r="V102" i="1"/>
  <c r="F473" i="1"/>
  <c r="V126" i="1"/>
  <c r="V147" i="1"/>
  <c r="V208" i="1"/>
  <c r="W194" i="1"/>
  <c r="W208" i="1" s="1"/>
  <c r="V228" i="1"/>
  <c r="V229" i="1"/>
  <c r="W222" i="1"/>
  <c r="W228" i="1" s="1"/>
  <c r="L473" i="1"/>
  <c r="V296" i="1"/>
  <c r="M473" i="1"/>
  <c r="V297" i="1"/>
  <c r="W288" i="1"/>
  <c r="W296" i="1" s="1"/>
  <c r="V344" i="1"/>
  <c r="V345" i="1"/>
  <c r="W342" i="1"/>
  <c r="W344" i="1" s="1"/>
  <c r="W360" i="1"/>
  <c r="W377" i="1"/>
  <c r="V424" i="1"/>
  <c r="V425" i="1"/>
  <c r="W422" i="1"/>
  <c r="W424" i="1" s="1"/>
  <c r="W433" i="1"/>
  <c r="W438" i="1"/>
  <c r="C473" i="1"/>
  <c r="H9" i="1"/>
  <c r="W51" i="1"/>
  <c r="W52" i="1" s="1"/>
  <c r="W56" i="1"/>
  <c r="W59" i="1" s="1"/>
  <c r="E473" i="1"/>
  <c r="V101" i="1"/>
  <c r="W114" i="1"/>
  <c r="W118" i="1" s="1"/>
  <c r="W122" i="1"/>
  <c r="W126" i="1" s="1"/>
  <c r="V135" i="1"/>
  <c r="V158" i="1"/>
  <c r="W155" i="1"/>
  <c r="W157" i="1" s="1"/>
  <c r="V164" i="1"/>
  <c r="V165" i="1"/>
  <c r="V190" i="1"/>
  <c r="W187" i="1"/>
  <c r="W189" i="1" s="1"/>
  <c r="J473" i="1"/>
  <c r="V241" i="1"/>
  <c r="V258" i="1"/>
  <c r="V263" i="1"/>
  <c r="V264" i="1"/>
  <c r="W261" i="1"/>
  <c r="W263" i="1" s="1"/>
  <c r="V301" i="1"/>
  <c r="V302" i="1"/>
  <c r="W299" i="1"/>
  <c r="W301" i="1" s="1"/>
  <c r="W367" i="1"/>
  <c r="V381" i="1"/>
  <c r="V382" i="1"/>
  <c r="W380" i="1"/>
  <c r="W381" i="1" s="1"/>
  <c r="V397" i="1"/>
  <c r="V401" i="1"/>
  <c r="V402" i="1"/>
  <c r="W400" i="1"/>
  <c r="W401" i="1" s="1"/>
  <c r="U466" i="1"/>
  <c r="K473" i="1"/>
  <c r="V119" i="1"/>
  <c r="I473" i="1"/>
  <c r="V153" i="1"/>
  <c r="V463" i="1" s="1"/>
  <c r="W150" i="1"/>
  <c r="W152" i="1" s="1"/>
  <c r="V242" i="1"/>
  <c r="W240" i="1"/>
  <c r="W241" i="1" s="1"/>
  <c r="V279" i="1"/>
  <c r="V280" i="1"/>
  <c r="W278" i="1"/>
  <c r="W279" i="1" s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B473" i="1"/>
  <c r="V464" i="1"/>
  <c r="V465" i="1"/>
  <c r="W35" i="1"/>
  <c r="W37" i="1" s="1"/>
  <c r="V60" i="1"/>
  <c r="V81" i="1"/>
  <c r="V127" i="1"/>
  <c r="V146" i="1"/>
  <c r="H473" i="1"/>
  <c r="V152" i="1"/>
  <c r="W167" i="1"/>
  <c r="W184" i="1" s="1"/>
  <c r="V184" i="1"/>
  <c r="V185" i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20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<sst xmlns="http://schemas.openxmlformats.org/spreadsheetml/2006/main" count="1700" uniqueCount="653">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</sst>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0.41666666666666669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1000</v>
      </c>
      <c r="V290" s="307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500</v>
      </c>
      <c r="V292" s="307">
        <f t="shared" si="14"/>
        <v>510</v>
      </c>
      <c r="W292" s="37">
        <f>IFERROR(IF(V292=0,"",ROUNDUP(V292/H292,0)*0.02175),"")</f>
        <v>0.73949999999999994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100</v>
      </c>
      <c r="V296" s="308">
        <f>IFERROR(V288/H288,"0")+IFERROR(V289/H289,"0")+IFERROR(V290/H290,"0")+IFERROR(V291/H291,"0")+IFERROR(V292/H292,"0")+IFERROR(V293/H293,"0")+IFERROR(V294/H294,"0")+IFERROR(V295/H295,"0")</f>
        <v>101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2.1967499999999998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1500</v>
      </c>
      <c r="V297" s="308">
        <f>IFERROR(SUM(V288:V295),"0")</f>
        <v>1515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1000</v>
      </c>
      <c r="V299" s="307">
        <f>IFERROR(IF(U299="",0,CEILING((U299/$H299),1)*$H299),"")</f>
        <v>1005</v>
      </c>
      <c r="W299" s="37">
        <f>IFERROR(IF(V299=0,"",ROUNDUP(V299/H299,0)*0.02175),"")</f>
        <v>1.4572499999999999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66.666666666666671</v>
      </c>
      <c r="V301" s="308">
        <f>IFERROR(V299/H299,"0")+IFERROR(V300/H300,"0")</f>
        <v>67</v>
      </c>
      <c r="W301" s="308">
        <f>IFERROR(IF(W299="",0,W299),"0")+IFERROR(IF(W300="",0,W300),"0")</f>
        <v>1.4572499999999999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1000</v>
      </c>
      <c r="V302" s="308">
        <f>IFERROR(SUM(V299:V300),"0")</f>
        <v>1005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0</v>
      </c>
      <c r="V419" s="308">
        <f>IFERROR(V410/H410,"0")+IFERROR(V411/H411,"0")+IFERROR(V412/H412,"0")+IFERROR(V413/H413,"0")+IFERROR(V414/H414,"0")+IFERROR(V415/H415,"0")+IFERROR(V416/H416,"0")+IFERROR(V417/H417,"0")+IFERROR(V418/H418,"0")</f>
        <v>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0</v>
      </c>
      <c r="V420" s="308">
        <f>IFERROR(SUM(V410:V418),"0")</f>
        <v>0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2500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2520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2580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2600.6400000000003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2680</v>
      </c>
      <c r="V466" s="308">
        <f>GrossWeightTotalR+PalletQtyTotalR*25</f>
        <v>2700.6400000000003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166.66666666666669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168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3.6539999999999999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2520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2023-08-25T11:23:08Z</dcterms:modified>
</cp:coreProperties>
</file>