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C473" i="1" l="1"/>
  <c r="U465" i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W433" i="1" s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W377" i="1" s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W333" i="1"/>
  <c r="U333" i="1"/>
  <c r="V332" i="1"/>
  <c r="W332" i="1" s="1"/>
  <c r="M332" i="1"/>
  <c r="W331" i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W321" i="1"/>
  <c r="U321" i="1"/>
  <c r="V320" i="1"/>
  <c r="W320" i="1" s="1"/>
  <c r="M320" i="1"/>
  <c r="W319" i="1"/>
  <c r="V319" i="1"/>
  <c r="M319" i="1"/>
  <c r="V318" i="1"/>
  <c r="W318" i="1" s="1"/>
  <c r="M318" i="1"/>
  <c r="W317" i="1"/>
  <c r="V317" i="1"/>
  <c r="N473" i="1" s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V270" i="1"/>
  <c r="U270" i="1"/>
  <c r="U269" i="1"/>
  <c r="V268" i="1"/>
  <c r="W268" i="1" s="1"/>
  <c r="M268" i="1"/>
  <c r="W267" i="1"/>
  <c r="W269" i="1" s="1"/>
  <c r="V267" i="1"/>
  <c r="L473" i="1" s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M234" i="1"/>
  <c r="W233" i="1"/>
  <c r="W235" i="1" s="1"/>
  <c r="V233" i="1"/>
  <c r="M233" i="1"/>
  <c r="V232" i="1"/>
  <c r="W232" i="1" s="1"/>
  <c r="M232" i="1"/>
  <c r="W231" i="1"/>
  <c r="V231" i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V193" i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V184" i="1" s="1"/>
  <c r="M168" i="1"/>
  <c r="V167" i="1"/>
  <c r="W167" i="1" s="1"/>
  <c r="M167" i="1"/>
  <c r="V165" i="1"/>
  <c r="U165" i="1"/>
  <c r="U164" i="1"/>
  <c r="V163" i="1"/>
  <c r="W163" i="1" s="1"/>
  <c r="M163" i="1"/>
  <c r="W162" i="1"/>
  <c r="V162" i="1"/>
  <c r="M162" i="1"/>
  <c r="V161" i="1"/>
  <c r="W161" i="1" s="1"/>
  <c r="M161" i="1"/>
  <c r="V160" i="1"/>
  <c r="W160" i="1" s="1"/>
  <c r="M160" i="1"/>
  <c r="U158" i="1"/>
  <c r="U157" i="1"/>
  <c r="W156" i="1"/>
  <c r="V156" i="1"/>
  <c r="M156" i="1"/>
  <c r="V155" i="1"/>
  <c r="U153" i="1"/>
  <c r="U152" i="1"/>
  <c r="W151" i="1"/>
  <c r="V151" i="1"/>
  <c r="M151" i="1"/>
  <c r="V150" i="1"/>
  <c r="I473" i="1" s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M138" i="1"/>
  <c r="U135" i="1"/>
  <c r="V134" i="1"/>
  <c r="U134" i="1"/>
  <c r="V133" i="1"/>
  <c r="W133" i="1" s="1"/>
  <c r="M133" i="1"/>
  <c r="V132" i="1"/>
  <c r="W132" i="1" s="1"/>
  <c r="M132" i="1"/>
  <c r="W131" i="1"/>
  <c r="V131" i="1"/>
  <c r="V135" i="1" s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W118" i="1" s="1"/>
  <c r="M114" i="1"/>
  <c r="V112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V90" i="1" s="1"/>
  <c r="W83" i="1"/>
  <c r="V83" i="1"/>
  <c r="V89" i="1" s="1"/>
  <c r="M83" i="1"/>
  <c r="U81" i="1"/>
  <c r="U80" i="1"/>
  <c r="W79" i="1"/>
  <c r="V79" i="1"/>
  <c r="M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W52" i="1" s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63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V32" i="1" s="1"/>
  <c r="M26" i="1"/>
  <c r="U24" i="1"/>
  <c r="V23" i="1"/>
  <c r="U23" i="1"/>
  <c r="U467" i="1" s="1"/>
  <c r="V22" i="1"/>
  <c r="M22" i="1"/>
  <c r="H10" i="1"/>
  <c r="J9" i="1"/>
  <c r="A9" i="1"/>
  <c r="H9" i="1" s="1"/>
  <c r="D7" i="1"/>
  <c r="N6" i="1"/>
  <c r="M2" i="1"/>
  <c r="W111" i="1" l="1"/>
  <c r="W80" i="1"/>
  <c r="W134" i="1"/>
  <c r="W89" i="1"/>
  <c r="W164" i="1"/>
  <c r="V119" i="1"/>
  <c r="V153" i="1"/>
  <c r="V229" i="1"/>
  <c r="W222" i="1"/>
  <c r="W228" i="1" s="1"/>
  <c r="V296" i="1"/>
  <c r="M473" i="1"/>
  <c r="V297" i="1"/>
  <c r="W288" i="1"/>
  <c r="W296" i="1" s="1"/>
  <c r="V344" i="1"/>
  <c r="V345" i="1"/>
  <c r="W342" i="1"/>
  <c r="W344" i="1" s="1"/>
  <c r="V424" i="1"/>
  <c r="V425" i="1"/>
  <c r="W422" i="1"/>
  <c r="W424" i="1" s="1"/>
  <c r="B473" i="1"/>
  <c r="V464" i="1"/>
  <c r="V466" i="1" s="1"/>
  <c r="V465" i="1"/>
  <c r="V60" i="1"/>
  <c r="V81" i="1"/>
  <c r="W92" i="1"/>
  <c r="W101" i="1" s="1"/>
  <c r="V111" i="1"/>
  <c r="V118" i="1"/>
  <c r="V127" i="1"/>
  <c r="V146" i="1"/>
  <c r="H473" i="1"/>
  <c r="W150" i="1"/>
  <c r="W152" i="1" s="1"/>
  <c r="V158" i="1"/>
  <c r="W155" i="1"/>
  <c r="W157" i="1" s="1"/>
  <c r="V164" i="1"/>
  <c r="W168" i="1"/>
  <c r="W184" i="1" s="1"/>
  <c r="V190" i="1"/>
  <c r="W187" i="1"/>
  <c r="W189" i="1" s="1"/>
  <c r="V208" i="1"/>
  <c r="V258" i="1"/>
  <c r="W251" i="1"/>
  <c r="W258" i="1" s="1"/>
  <c r="V259" i="1"/>
  <c r="V263" i="1"/>
  <c r="V264" i="1"/>
  <c r="W261" i="1"/>
  <c r="W263" i="1" s="1"/>
  <c r="V301" i="1"/>
  <c r="V302" i="1"/>
  <c r="W299" i="1"/>
  <c r="W301" i="1" s="1"/>
  <c r="V381" i="1"/>
  <c r="V382" i="1"/>
  <c r="W380" i="1"/>
  <c r="W381" i="1" s="1"/>
  <c r="V397" i="1"/>
  <c r="V401" i="1"/>
  <c r="V402" i="1"/>
  <c r="W400" i="1"/>
  <c r="W401" i="1" s="1"/>
  <c r="U466" i="1"/>
  <c r="G473" i="1"/>
  <c r="V242" i="1"/>
  <c r="K473" i="1"/>
  <c r="A10" i="1"/>
  <c r="W35" i="1"/>
  <c r="W37" i="1" s="1"/>
  <c r="V38" i="1"/>
  <c r="F9" i="1"/>
  <c r="F10" i="1"/>
  <c r="W22" i="1"/>
  <c r="W23" i="1" s="1"/>
  <c r="W26" i="1"/>
  <c r="W32" i="1" s="1"/>
  <c r="V33" i="1"/>
  <c r="D473" i="1"/>
  <c r="V59" i="1"/>
  <c r="V467" i="1" s="1"/>
  <c r="V80" i="1"/>
  <c r="W84" i="1"/>
  <c r="V102" i="1"/>
  <c r="F473" i="1"/>
  <c r="V126" i="1"/>
  <c r="W138" i="1"/>
  <c r="W146" i="1" s="1"/>
  <c r="V147" i="1"/>
  <c r="V152" i="1"/>
  <c r="V157" i="1"/>
  <c r="V189" i="1"/>
  <c r="J473" i="1"/>
  <c r="V209" i="1"/>
  <c r="V219" i="1"/>
  <c r="V220" i="1"/>
  <c r="V235" i="1"/>
  <c r="V236" i="1"/>
  <c r="V247" i="1"/>
  <c r="W244" i="1"/>
  <c r="W247" i="1" s="1"/>
  <c r="V279" i="1"/>
  <c r="V280" i="1"/>
  <c r="W278" i="1"/>
  <c r="W279" i="1" s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V24" i="1"/>
  <c r="W56" i="1"/>
  <c r="W59" i="1" s="1"/>
  <c r="E473" i="1"/>
  <c r="W122" i="1"/>
  <c r="W126" i="1" s="1"/>
  <c r="V185" i="1"/>
  <c r="W193" i="1"/>
  <c r="W208" i="1" s="1"/>
  <c r="V228" i="1"/>
  <c r="V241" i="1"/>
  <c r="V248" i="1"/>
  <c r="V283" i="1"/>
  <c r="V284" i="1"/>
  <c r="W282" i="1"/>
  <c r="W283" i="1" s="1"/>
  <c r="V326" i="1"/>
  <c r="V327" i="1"/>
  <c r="W324" i="1"/>
  <c r="W326" i="1" s="1"/>
  <c r="V337" i="1"/>
  <c r="V338" i="1"/>
  <c r="W336" i="1"/>
  <c r="W337" i="1" s="1"/>
  <c r="V360" i="1"/>
  <c r="V361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69" i="1"/>
  <c r="V368" i="1"/>
  <c r="V438" i="1"/>
  <c r="V276" i="1"/>
  <c r="V322" i="1"/>
  <c r="V334" i="1"/>
  <c r="V367" i="1"/>
  <c r="V398" i="1"/>
  <c r="V433" i="1"/>
  <c r="W272" i="1"/>
  <c r="W275" i="1" s="1"/>
  <c r="V321" i="1"/>
  <c r="W443" i="1"/>
  <c r="W445" i="1" s="1"/>
  <c r="V446" i="1"/>
  <c r="W468" i="1" l="1"/>
  <c r="V463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<sst xmlns="http://schemas.openxmlformats.org/spreadsheetml/2006/main" count="1699" uniqueCount="652">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</sst>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45171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Суббота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0.375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0</v>
      </c>
      <c r="V81" s="308">
        <f>IFERROR(SUM(V63:V79),"0")</f>
        <v>0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0</v>
      </c>
      <c r="V185" s="308">
        <f>IFERROR(SUM(V167:V183),"0")</f>
        <v>0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50</v>
      </c>
      <c r="V195" s="307">
        <f t="shared" si="10"/>
        <v>54</v>
      </c>
      <c r="W195" s="37">
        <f>IFERROR(IF(V195=0,"",ROUNDUP(V195/H195,0)*0.02175),"")</f>
        <v>0.10874999999999999</v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4.6296296296296298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5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0.10874999999999999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50</v>
      </c>
      <c r="V209" s="308">
        <f>IFERROR(SUM(V193:V207),"0")</f>
        <v>54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100</v>
      </c>
      <c r="V216" s="307">
        <f>IFERROR(IF(U216="",0,CEILING((U216/$H216),1)*$H216),"")</f>
        <v>100.80000000000001</v>
      </c>
      <c r="W216" s="37">
        <f>IFERROR(IF(V216=0,"",ROUNDUP(V216/H216,0)*0.00753),"")</f>
        <v>0.18071999999999999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23.80952380952381</v>
      </c>
      <c r="V219" s="308">
        <f>IFERROR(V215/H215,"0")+IFERROR(V216/H216,"0")+IFERROR(V217/H217,"0")+IFERROR(V218/H218,"0")</f>
        <v>24</v>
      </c>
      <c r="W219" s="308">
        <f>IFERROR(IF(W215="",0,W215),"0")+IFERROR(IF(W216="",0,W216),"0")+IFERROR(IF(W217="",0,W217),"0")+IFERROR(IF(W218="",0,W218),"0")</f>
        <v>0.18071999999999999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100</v>
      </c>
      <c r="V220" s="308">
        <f>IFERROR(SUM(V215:V218),"0")</f>
        <v>100.80000000000001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2000</v>
      </c>
      <c r="V288" s="307">
        <f t="shared" ref="V288:V295" si="14">IFERROR(IF(U288="",0,CEILING((U288/$H288),1)*$H288),"")</f>
        <v>2010</v>
      </c>
      <c r="W288" s="37">
        <f>IFERROR(IF(V288=0,"",ROUNDUP(V288/H288,0)*0.02175),"")</f>
        <v>2.9144999999999999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133.33333333333334</v>
      </c>
      <c r="V296" s="308">
        <f>IFERROR(V288/H288,"0")+IFERROR(V289/H289,"0")+IFERROR(V290/H290,"0")+IFERROR(V291/H291,"0")+IFERROR(V292/H292,"0")+IFERROR(V293/H293,"0")+IFERROR(V294/H294,"0")+IFERROR(V295/H295,"0")</f>
        <v>134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2.9144999999999999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2000</v>
      </c>
      <c r="V297" s="308">
        <f>IFERROR(SUM(V288:V295),"0")</f>
        <v>2010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2000</v>
      </c>
      <c r="V329" s="307">
        <f>IFERROR(IF(U329="",0,CEILING((U329/$H329),1)*$H329),"")</f>
        <v>2004.6</v>
      </c>
      <c r="W329" s="37">
        <f>IFERROR(IF(V329=0,"",ROUNDUP(V329/H329,0)*0.02175),"")</f>
        <v>5.5897499999999996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256.41025641025641</v>
      </c>
      <c r="V333" s="308">
        <f>IFERROR(V329/H329,"0")+IFERROR(V330/H330,"0")+IFERROR(V331/H331,"0")+IFERROR(V332/H332,"0")</f>
        <v>257</v>
      </c>
      <c r="W333" s="308">
        <f>IFERROR(IF(W329="",0,W329),"0")+IFERROR(IF(W330="",0,W330),"0")+IFERROR(IF(W331="",0,W331),"0")+IFERROR(IF(W332="",0,W332),"0")</f>
        <v>5.5897499999999996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2000</v>
      </c>
      <c r="V334" s="308">
        <f>IFERROR(SUM(V329:V332),"0")</f>
        <v>2004.6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0</v>
      </c>
      <c r="V419" s="308">
        <f>IFERROR(V410/H410,"0")+IFERROR(V411/H411,"0")+IFERROR(V412/H412,"0")+IFERROR(V413/H413,"0")+IFERROR(V414/H414,"0")+IFERROR(V415/H415,"0")+IFERROR(V416/H416,"0")+IFERROR(V417/H417,"0")+IFERROR(V418/H418,"0")</f>
        <v>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0</v>
      </c>
      <c r="V420" s="308">
        <f>IFERROR(SUM(V410:V418),"0")</f>
        <v>0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0</v>
      </c>
      <c r="V429" s="307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0</v>
      </c>
      <c r="V433" s="308">
        <f>IFERROR(V427/H427,"0")+IFERROR(V428/H428,"0")+IFERROR(V429/H429,"0")+IFERROR(V430/H430,"0")+IFERROR(V431/H431,"0")+IFERROR(V432/H432,"0")</f>
        <v>0</v>
      </c>
      <c r="W433" s="308">
        <f>IFERROR(IF(W427="",0,W427),"0")+IFERROR(IF(W428="",0,W428),"0")+IFERROR(IF(W429="",0,W429),"0")+IFERROR(IF(W430="",0,W430),"0")+IFERROR(IF(W431="",0,W431),"0")+IFERROR(IF(W432="",0,W432),"0")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0</v>
      </c>
      <c r="V434" s="308">
        <f>IFERROR(SUM(V427:V432),"0")</f>
        <v>0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4150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4169.3999999999996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4367.0280830280826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4387.308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8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4567.0280830280826</v>
      </c>
      <c r="V466" s="308">
        <f>GrossWeightTotalR+PalletQtyTotalR*25</f>
        <v>4587.308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418.1827431827432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420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8.7937200000000004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154.80000000000001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2010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2004.6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2023-08-30T10:41:21Z</dcterms:modified>
</cp:coreProperties>
</file>