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W461" i="1" s="1"/>
  <c r="V460" i="1"/>
  <c r="S473" i="1" s="1"/>
  <c r="M460" i="1"/>
  <c r="U457" i="1"/>
  <c r="U456" i="1"/>
  <c r="V455" i="1"/>
  <c r="W455" i="1" s="1"/>
  <c r="M455" i="1"/>
  <c r="V454" i="1"/>
  <c r="M454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R473" i="1" s="1"/>
  <c r="M439" i="1"/>
  <c r="U435" i="1"/>
  <c r="U434" i="1"/>
  <c r="V433" i="1"/>
  <c r="W433" i="1" s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W418" i="1" s="1"/>
  <c r="W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U402" i="1"/>
  <c r="U401" i="1"/>
  <c r="V400" i="1"/>
  <c r="V402" i="1" s="1"/>
  <c r="M400" i="1"/>
  <c r="U398" i="1"/>
  <c r="U397" i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W381" i="1" s="1"/>
  <c r="W38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W359" i="1" s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W338" i="1"/>
  <c r="W340" i="1" s="1"/>
  <c r="V338" i="1"/>
  <c r="M338" i="1"/>
  <c r="U334" i="1"/>
  <c r="V333" i="1"/>
  <c r="U333" i="1"/>
  <c r="W332" i="1"/>
  <c r="W333" i="1" s="1"/>
  <c r="V332" i="1"/>
  <c r="V334" i="1" s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V309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0" i="1" s="1"/>
  <c r="M156" i="1"/>
  <c r="U154" i="1"/>
  <c r="U153" i="1"/>
  <c r="V152" i="1"/>
  <c r="M152" i="1"/>
  <c r="V151" i="1"/>
  <c r="W151" i="1" s="1"/>
  <c r="U149" i="1"/>
  <c r="U148" i="1"/>
  <c r="V147" i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V32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D473" i="1" l="1"/>
  <c r="V115" i="1"/>
  <c r="U463" i="1"/>
  <c r="V97" i="1"/>
  <c r="V85" i="1"/>
  <c r="V149" i="1"/>
  <c r="V154" i="1"/>
  <c r="V205" i="1"/>
  <c r="W274" i="1"/>
  <c r="W275" i="1" s="1"/>
  <c r="V275" i="1"/>
  <c r="W278" i="1"/>
  <c r="W279" i="1" s="1"/>
  <c r="V279" i="1"/>
  <c r="W363" i="1"/>
  <c r="W396" i="1"/>
  <c r="W397" i="1" s="1"/>
  <c r="V397" i="1"/>
  <c r="W400" i="1"/>
  <c r="W401" i="1" s="1"/>
  <c r="V401" i="1"/>
  <c r="W254" i="1"/>
  <c r="W224" i="1"/>
  <c r="W271" i="1"/>
  <c r="W415" i="1"/>
  <c r="W22" i="1"/>
  <c r="W23" i="1" s="1"/>
  <c r="W26" i="1"/>
  <c r="V33" i="1"/>
  <c r="W40" i="1"/>
  <c r="W41" i="1" s="1"/>
  <c r="V41" i="1"/>
  <c r="V49" i="1"/>
  <c r="V76" i="1"/>
  <c r="V98" i="1"/>
  <c r="V107" i="1"/>
  <c r="W110" i="1"/>
  <c r="V114" i="1"/>
  <c r="V123" i="1"/>
  <c r="H473" i="1"/>
  <c r="V153" i="1"/>
  <c r="V224" i="1"/>
  <c r="V244" i="1"/>
  <c r="V243" i="1"/>
  <c r="W257" i="1"/>
  <c r="W259" i="1" s="1"/>
  <c r="V297" i="1"/>
  <c r="W376" i="1"/>
  <c r="W377" i="1" s="1"/>
  <c r="V377" i="1"/>
  <c r="W439" i="1"/>
  <c r="W441" i="1" s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W60" i="1"/>
  <c r="W75" i="1" s="1"/>
  <c r="V75" i="1"/>
  <c r="W78" i="1"/>
  <c r="W85" i="1" s="1"/>
  <c r="V86" i="1"/>
  <c r="W89" i="1"/>
  <c r="W97" i="1" s="1"/>
  <c r="W100" i="1"/>
  <c r="W107" i="1" s="1"/>
  <c r="V108" i="1"/>
  <c r="W111" i="1"/>
  <c r="W114" i="1" s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85" i="1"/>
  <c r="W292" i="1" s="1"/>
  <c r="V292" i="1"/>
  <c r="F9" i="1"/>
  <c r="J9" i="1"/>
  <c r="V55" i="1"/>
  <c r="V131" i="1"/>
  <c r="V142" i="1"/>
  <c r="W180" i="1"/>
  <c r="V180" i="1"/>
  <c r="V186" i="1"/>
  <c r="J473" i="1"/>
  <c r="V204" i="1"/>
  <c r="W189" i="1"/>
  <c r="W204" i="1" s="1"/>
  <c r="V298" i="1"/>
  <c r="V302" i="1"/>
  <c r="V306" i="1"/>
  <c r="V310" i="1"/>
  <c r="N473" i="1"/>
  <c r="V318" i="1"/>
  <c r="V317" i="1"/>
  <c r="V323" i="1"/>
  <c r="V330" i="1"/>
  <c r="W325" i="1"/>
  <c r="W329" i="1" s="1"/>
  <c r="V329" i="1"/>
  <c r="V341" i="1"/>
  <c r="V357" i="1"/>
  <c r="W343" i="1"/>
  <c r="W356" i="1" s="1"/>
  <c r="V356" i="1"/>
  <c r="V374" i="1"/>
  <c r="V384" i="1"/>
  <c r="V394" i="1"/>
  <c r="W386" i="1"/>
  <c r="W393" i="1" s="1"/>
  <c r="V393" i="1"/>
  <c r="V415" i="1"/>
  <c r="V421" i="1"/>
  <c r="V429" i="1"/>
  <c r="W423" i="1"/>
  <c r="W429" i="1" s="1"/>
  <c r="V430" i="1"/>
  <c r="V435" i="1"/>
  <c r="W432" i="1"/>
  <c r="W434" i="1" s="1"/>
  <c r="V452" i="1"/>
  <c r="V457" i="1"/>
  <c r="W454" i="1"/>
  <c r="W456" i="1" s="1"/>
  <c r="K473" i="1"/>
  <c r="V255" i="1"/>
  <c r="M473" i="1"/>
  <c r="V293" i="1"/>
  <c r="W300" i="1"/>
  <c r="W301" i="1" s="1"/>
  <c r="W304" i="1"/>
  <c r="W305" i="1" s="1"/>
  <c r="W308" i="1"/>
  <c r="W309" i="1" s="1"/>
  <c r="W313" i="1"/>
  <c r="W317" i="1" s="1"/>
  <c r="V322" i="1"/>
  <c r="O473" i="1"/>
  <c r="V363" i="1"/>
  <c r="V364" i="1"/>
  <c r="V367" i="1"/>
  <c r="W366" i="1"/>
  <c r="W367" i="1" s="1"/>
  <c r="V368" i="1"/>
  <c r="V373" i="1"/>
  <c r="W370" i="1"/>
  <c r="W373" i="1" s="1"/>
  <c r="P473" i="1"/>
  <c r="Q473" i="1"/>
  <c r="V420" i="1"/>
  <c r="V434" i="1"/>
  <c r="V442" i="1"/>
  <c r="V447" i="1"/>
  <c r="W444" i="1"/>
  <c r="W446" i="1" s="1"/>
  <c r="V451" i="1"/>
  <c r="V456" i="1"/>
  <c r="V340" i="1"/>
  <c r="V383" i="1"/>
  <c r="V416" i="1"/>
  <c r="V441" i="1"/>
  <c r="V462" i="1"/>
  <c r="V467" i="1" l="1"/>
  <c r="W468" i="1"/>
  <c r="V463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<sst xmlns="http://schemas.openxmlformats.org/spreadsheetml/2006/main" count="1693" uniqueCount="649">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</sst>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250</v>
      </c>
      <c r="V134" s="306">
        <f t="shared" ref="V134:V141" si="7">IFERROR(IF(U134="",0,CEILING((U134/$H134),1)*$H134),"")</f>
        <v>252</v>
      </c>
      <c r="W134" s="37">
        <f>IFERROR(IF(V134=0,"",ROUNDUP(V134/H134,0)*0.00753),"")</f>
        <v>0.45180000000000003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21</v>
      </c>
      <c r="V140" s="306">
        <f t="shared" si="7"/>
        <v>21</v>
      </c>
      <c r="W140" s="37">
        <f>IFERROR(IF(V140=0,"",ROUNDUP(V140/H140,0)*0.00502),"")</f>
        <v>5.0200000000000002E-2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69.523809523809518</v>
      </c>
      <c r="V142" s="307">
        <f>IFERROR(V134/H134,"0")+IFERROR(V135/H135,"0")+IFERROR(V136/H136,"0")+IFERROR(V137/H137,"0")+IFERROR(V138/H138,"0")+IFERROR(V139/H139,"0")+IFERROR(V140/H140,"0")+IFERROR(V141/H141,"0")</f>
        <v>70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0.502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271</v>
      </c>
      <c r="V143" s="307">
        <f>IFERROR(SUM(V134:V141),"0")</f>
        <v>273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50</v>
      </c>
      <c r="V164" s="306">
        <f t="shared" si="8"/>
        <v>54.6</v>
      </c>
      <c r="W164" s="37">
        <f>IFERROR(IF(V164=0,"",ROUNDUP(V164/H164,0)*0.02175),"")</f>
        <v>0.15225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100</v>
      </c>
      <c r="V166" s="306">
        <f t="shared" si="8"/>
        <v>100</v>
      </c>
      <c r="W166" s="37">
        <f>IFERROR(IF(V166=0,"",ROUNDUP(V166/H166,0)*0.01196),"")</f>
        <v>0.29899999999999999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20</v>
      </c>
      <c r="V169" s="306">
        <f t="shared" si="8"/>
        <v>21.599999999999998</v>
      </c>
      <c r="W169" s="37">
        <f>IFERROR(IF(V169=0,"",ROUNDUP(V169/H169,0)*0.00753),"")</f>
        <v>6.7769999999999997E-2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39.743589743589745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41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0.51902000000000004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170</v>
      </c>
      <c r="V181" s="307">
        <f>IFERROR(SUM(V163:V179),"0")</f>
        <v>176.2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200</v>
      </c>
      <c r="V211" s="306">
        <f>IFERROR(IF(U211="",0,CEILING((U211/$H211),1)*$H211),"")</f>
        <v>201.60000000000002</v>
      </c>
      <c r="W211" s="37">
        <f>IFERROR(IF(V211=0,"",ROUNDUP(V211/H211,0)*0.00753),"")</f>
        <v>0.36143999999999998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47.61904761904762</v>
      </c>
      <c r="V215" s="307">
        <f>IFERROR(V211/H211,"0")+IFERROR(V212/H212,"0")+IFERROR(V213/H213,"0")+IFERROR(V214/H214,"0")</f>
        <v>48</v>
      </c>
      <c r="W215" s="307">
        <f>IFERROR(IF(W211="",0,W211),"0")+IFERROR(IF(W212="",0,W212),"0")+IFERROR(IF(W213="",0,W213),"0")+IFERROR(IF(W214="",0,W214),"0")</f>
        <v>0.36143999999999998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200</v>
      </c>
      <c r="V216" s="307">
        <f>IFERROR(SUM(V211:V214),"0")</f>
        <v>201.60000000000002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150</v>
      </c>
      <c r="V227" s="306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260</v>
      </c>
      <c r="V228" s="306">
        <f>IFERROR(IF(U228="",0,CEILING((U228/$H228),1)*$H228),"")</f>
        <v>265.2</v>
      </c>
      <c r="W228" s="37">
        <f>IFERROR(IF(V228=0,"",ROUNDUP(V228/H228,0)*0.02175),"")</f>
        <v>0.73949999999999994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51.19047619047619</v>
      </c>
      <c r="V231" s="307">
        <f>IFERROR(V227/H227,"0")+IFERROR(V228/H228,"0")+IFERROR(V229/H229,"0")+IFERROR(V230/H230,"0")</f>
        <v>52</v>
      </c>
      <c r="W231" s="307">
        <f>IFERROR(IF(W227="",0,W227),"0")+IFERROR(IF(W228="",0,W228),"0")+IFERROR(IF(W229="",0,W229),"0")+IFERROR(IF(W230="",0,W230),"0")</f>
        <v>1.1309999999999998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410</v>
      </c>
      <c r="V232" s="307">
        <f>IFERROR(SUM(V227:V230),"0")</f>
        <v>416.4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30</v>
      </c>
      <c r="V290" s="306">
        <f t="shared" si="14"/>
        <v>30</v>
      </c>
      <c r="W290" s="37">
        <f>IFERROR(IF(V290=0,"",ROUNDUP(V290/H290,0)*0.00937),"")</f>
        <v>5.6219999999999999E-2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</v>
      </c>
      <c r="V292" s="307">
        <f>IFERROR(V284/H284,"0")+IFERROR(V285/H285,"0")+IFERROR(V286/H286,"0")+IFERROR(V287/H287,"0")+IFERROR(V288/H288,"0")+IFERROR(V289/H289,"0")+IFERROR(V290/H290,"0")+IFERROR(V291/H291,"0")</f>
        <v>6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5.6219999999999999E-2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30</v>
      </c>
      <c r="V293" s="307">
        <f>IFERROR(SUM(V284:V291),"0")</f>
        <v>30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2000</v>
      </c>
      <c r="V295" s="306">
        <f>IFERROR(IF(U295="",0,CEILING((U295/$H295),1)*$H295),"")</f>
        <v>2010</v>
      </c>
      <c r="W295" s="37">
        <f>IFERROR(IF(V295=0,"",ROUNDUP(V295/H295,0)*0.02175),"")</f>
        <v>2.9144999999999999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133.33333333333334</v>
      </c>
      <c r="V297" s="307">
        <f>IFERROR(V295/H295,"0")+IFERROR(V296/H296,"0")</f>
        <v>134</v>
      </c>
      <c r="W297" s="307">
        <f>IFERROR(IF(W295="",0,W295),"0")+IFERROR(IF(W296="",0,W296),"0")</f>
        <v>2.9144999999999999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2000</v>
      </c>
      <c r="V298" s="307">
        <f>IFERROR(SUM(V295:V296),"0")</f>
        <v>2010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100</v>
      </c>
      <c r="V304" s="306">
        <f>IFERROR(IF(U304="",0,CEILING((U304/$H304),1)*$H304),"")</f>
        <v>101.39999999999999</v>
      </c>
      <c r="W304" s="37">
        <f>IFERROR(IF(V304=0,"",ROUNDUP(V304/H304,0)*0.02175),"")</f>
        <v>0.28275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12.820512820512821</v>
      </c>
      <c r="V305" s="307">
        <f>IFERROR(V304/H304,"0")</f>
        <v>13</v>
      </c>
      <c r="W305" s="307">
        <f>IFERROR(IF(W304="",0,W304),"0")</f>
        <v>0.28275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100</v>
      </c>
      <c r="V306" s="307">
        <f>IFERROR(SUM(V304:V304),"0")</f>
        <v>101.39999999999999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650</v>
      </c>
      <c r="V308" s="306">
        <f>IFERROR(IF(U308="",0,CEILING((U308/$H308),1)*$H308),"")</f>
        <v>655.19999999999993</v>
      </c>
      <c r="W308" s="37">
        <f>IFERROR(IF(V308=0,"",ROUNDUP(V308/H308,0)*0.02175),"")</f>
        <v>1.827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83.333333333333329</v>
      </c>
      <c r="V309" s="307">
        <f>IFERROR(V308/H308,"0")</f>
        <v>84</v>
      </c>
      <c r="W309" s="307">
        <f>IFERROR(IF(W308="",0,W308),"0")</f>
        <v>1.827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650</v>
      </c>
      <c r="V310" s="307">
        <f>IFERROR(SUM(V308:V308),"0")</f>
        <v>655.19999999999993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400</v>
      </c>
      <c r="V345" s="306">
        <f t="shared" si="15"/>
        <v>403.20000000000005</v>
      </c>
      <c r="W345" s="37">
        <f>IFERROR(IF(V345=0,"",ROUNDUP(V345/H345,0)*0.00753),"")</f>
        <v>0.72287999999999997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95.238095238095241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96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0.72287999999999997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400</v>
      </c>
      <c r="V357" s="307">
        <f>IFERROR(SUM(V343:V355),"0")</f>
        <v>403.20000000000005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60</v>
      </c>
      <c r="V359" s="306">
        <f>IFERROR(IF(U359="",0,CEILING((U359/$H359),1)*$H359),"")</f>
        <v>62.4</v>
      </c>
      <c r="W359" s="37">
        <f>IFERROR(IF(V359=0,"",ROUNDUP(V359/H359,0)*0.02175),"")</f>
        <v>0.17399999999999999</v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7.6923076923076925</v>
      </c>
      <c r="V363" s="307">
        <f>IFERROR(V359/H359,"0")+IFERROR(V360/H360,"0")+IFERROR(V361/H361,"0")+IFERROR(V362/H362,"0")</f>
        <v>8</v>
      </c>
      <c r="W363" s="307">
        <f>IFERROR(IF(W359="",0,W359),"0")+IFERROR(IF(W360="",0,W360),"0")+IFERROR(IF(W361="",0,W361),"0")+IFERROR(IF(W362="",0,W362),"0")</f>
        <v>0.17399999999999999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60</v>
      </c>
      <c r="V364" s="307">
        <f>IFERROR(SUM(V359:V362),"0")</f>
        <v>62.4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700</v>
      </c>
      <c r="V381" s="306">
        <f>IFERROR(IF(U381="",0,CEILING((U381/$H381),1)*$H381),"")</f>
        <v>702</v>
      </c>
      <c r="W381" s="37">
        <f>IFERROR(IF(V381=0,"",ROUNDUP(V381/H381,0)*0.01196),"")</f>
        <v>1.6146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134.61538461538461</v>
      </c>
      <c r="V383" s="307">
        <f>IFERROR(V381/H381,"0")+IFERROR(V382/H382,"0")</f>
        <v>135</v>
      </c>
      <c r="W383" s="307">
        <f>IFERROR(IF(W381="",0,W381),"0")+IFERROR(IF(W382="",0,W382),"0")</f>
        <v>1.6146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700</v>
      </c>
      <c r="V384" s="307">
        <f>IFERROR(SUM(V381:V382),"0")</f>
        <v>702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230</v>
      </c>
      <c r="V407" s="306">
        <f t="shared" si="18"/>
        <v>232.32000000000002</v>
      </c>
      <c r="W407" s="37">
        <f>IFERROR(IF(V407=0,"",ROUNDUP(V407/H407,0)*0.01196),"")</f>
        <v>0.52624000000000004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80</v>
      </c>
      <c r="V408" s="306">
        <f t="shared" si="18"/>
        <v>84.48</v>
      </c>
      <c r="W408" s="37">
        <f>IFERROR(IF(V408=0,"",ROUNDUP(V408/H408,0)*0.01196),"")</f>
        <v>0.19136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230</v>
      </c>
      <c r="V409" s="306">
        <f t="shared" si="18"/>
        <v>232.32000000000002</v>
      </c>
      <c r="W409" s="37">
        <f>IFERROR(IF(V409=0,"",ROUNDUP(V409/H409,0)*0.01196),"")</f>
        <v>0.52624000000000004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102.27272727272725</v>
      </c>
      <c r="V415" s="307">
        <f>IFERROR(V406/H406,"0")+IFERROR(V407/H407,"0")+IFERROR(V408/H408,"0")+IFERROR(V409/H409,"0")+IFERROR(V410/H410,"0")+IFERROR(V411/H411,"0")+IFERROR(V412/H412,"0")+IFERROR(V413/H413,"0")+IFERROR(V414/H414,"0")</f>
        <v>104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1.2438400000000001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540</v>
      </c>
      <c r="V416" s="307">
        <f>IFERROR(SUM(V406:V414),"0")</f>
        <v>549.12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150</v>
      </c>
      <c r="V418" s="306">
        <f>IFERROR(IF(U418="",0,CEILING((U418/$H418),1)*$H418),"")</f>
        <v>153.12</v>
      </c>
      <c r="W418" s="37">
        <f>IFERROR(IF(V418=0,"",ROUNDUP(V418/H418,0)*0.01196),"")</f>
        <v>0.34683999999999998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28.409090909090907</v>
      </c>
      <c r="V420" s="307">
        <f>IFERROR(V418/H418,"0")+IFERROR(V419/H419,"0")</f>
        <v>29</v>
      </c>
      <c r="W420" s="307">
        <f>IFERROR(IF(W418="",0,W418),"0")+IFERROR(IF(W419="",0,W419),"0")</f>
        <v>0.34683999999999998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150</v>
      </c>
      <c r="V421" s="307">
        <f>IFERROR(SUM(V418:V419),"0")</f>
        <v>153.12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120</v>
      </c>
      <c r="V424" s="306">
        <f t="shared" si="19"/>
        <v>121.44000000000001</v>
      </c>
      <c r="W424" s="37">
        <f>IFERROR(IF(V424=0,"",ROUNDUP(V424/H424,0)*0.01196),"")</f>
        <v>0.27507999999999999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200</v>
      </c>
      <c r="V425" s="306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60.606060606060602</v>
      </c>
      <c r="V429" s="307">
        <f>IFERROR(V423/H423,"0")+IFERROR(V424/H424,"0")+IFERROR(V425/H425,"0")+IFERROR(V426/H426,"0")+IFERROR(V427/H427,"0")+IFERROR(V428/H428,"0")</f>
        <v>61</v>
      </c>
      <c r="W429" s="307">
        <f>IFERROR(IF(W423="",0,W423),"0")+IFERROR(IF(W424="",0,W424),"0")+IFERROR(IF(W425="",0,W425),"0")+IFERROR(IF(W426="",0,W426),"0")+IFERROR(IF(W427="",0,W427),"0")+IFERROR(IF(W428="",0,W428),"0")</f>
        <v>0.72955999999999999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320</v>
      </c>
      <c r="V430" s="307">
        <f>IFERROR(SUM(V423:V428),"0")</f>
        <v>322.08000000000004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200</v>
      </c>
      <c r="V449" s="306">
        <f>IFERROR(IF(U449="",0,CEILING((U449/$H449),1)*$H449),"")</f>
        <v>201.48</v>
      </c>
      <c r="W449" s="37">
        <f>IFERROR(IF(V449=0,"",ROUNDUP(V449/H449,0)*0.00753),"")</f>
        <v>0.34638000000000002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200</v>
      </c>
      <c r="V450" s="306">
        <f>IFERROR(IF(U450="",0,CEILING((U450/$H450),1)*$H450),"")</f>
        <v>201.48</v>
      </c>
      <c r="W450" s="37">
        <f>IFERROR(IF(V450=0,"",ROUNDUP(V450/H450,0)*0.00753),"")</f>
        <v>0.34638000000000002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91.324200913242009</v>
      </c>
      <c r="V451" s="307">
        <f>IFERROR(V449/H449,"0")+IFERROR(V450/H450,"0")</f>
        <v>92</v>
      </c>
      <c r="W451" s="307">
        <f>IFERROR(IF(W449="",0,W449),"0")+IFERROR(IF(W450="",0,W450),"0")</f>
        <v>0.69276000000000004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400</v>
      </c>
      <c r="V452" s="307">
        <f>IFERROR(SUM(V449:V450),"0")</f>
        <v>402.96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1500</v>
      </c>
      <c r="V460" s="306">
        <f>IFERROR(IF(U460="",0,CEILING((U460/$H460),1)*$H460),"")</f>
        <v>1505.3999999999999</v>
      </c>
      <c r="W460" s="37">
        <f>IFERROR(IF(V460=0,"",ROUNDUP(V460/H460,0)*0.02175),"")</f>
        <v>4.1977500000000001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192.30769230769232</v>
      </c>
      <c r="V461" s="307">
        <f>IFERROR(V460/H460,"0")</f>
        <v>193</v>
      </c>
      <c r="W461" s="307">
        <f>IFERROR(IF(W460="",0,W460),"0")</f>
        <v>4.1977500000000001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1500</v>
      </c>
      <c r="V462" s="307">
        <f>IFERROR(SUM(V460:V460),"0")</f>
        <v>1505.3999999999999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7901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7964.079999999999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8375.7986978318477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8442.8639999999996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15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8750.7986978318477</v>
      </c>
      <c r="V466" s="307">
        <f>GrossWeightTotalR+PalletQtyTotalR*25</f>
        <v>8817.8639999999996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1156.0296621187033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1166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17.31616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273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176.2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618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2796.6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465.6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702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1024.3200000000002</v>
      </c>
      <c r="R473" s="47">
        <f>IFERROR(V439*1,"0")+IFERROR(V440*1,"0")+IFERROR(V444*1,"0")+IFERROR(V445*1,"0")+IFERROR(V449*1,"0")+IFERROR(V450*1,"0")+IFERROR(V454*1,"0")+IFERROR(V455*1,"0")</f>
        <v>402.96</v>
      </c>
      <c r="S473" s="47">
        <f>IFERROR(V460*1,"0")</f>
        <v>1505.3999999999999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2023-09-01T09:58:45Z</dcterms:modified>
</cp:coreProperties>
</file>