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W423" i="1"/>
  <c r="V423" i="1"/>
  <c r="M423" i="1"/>
  <c r="U421" i="1"/>
  <c r="V420" i="1"/>
  <c r="U420" i="1"/>
  <c r="W419" i="1"/>
  <c r="V419" i="1"/>
  <c r="M419" i="1"/>
  <c r="V418" i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W370" i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V356" i="1" s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W314" i="1" s="1"/>
  <c r="M314" i="1"/>
  <c r="V313" i="1"/>
  <c r="M313" i="1"/>
  <c r="U310" i="1"/>
  <c r="U309" i="1"/>
  <c r="V308" i="1"/>
  <c r="V310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W268" i="1"/>
  <c r="V268" i="1"/>
  <c r="M268" i="1"/>
  <c r="U266" i="1"/>
  <c r="U265" i="1"/>
  <c r="V264" i="1"/>
  <c r="W264" i="1" s="1"/>
  <c r="M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W251" i="1"/>
  <c r="V251" i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W240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V232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V208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J473" i="1" s="1"/>
  <c r="M189" i="1"/>
  <c r="U186" i="1"/>
  <c r="U185" i="1"/>
  <c r="V184" i="1"/>
  <c r="W184" i="1" s="1"/>
  <c r="M184" i="1"/>
  <c r="W183" i="1"/>
  <c r="W185" i="1" s="1"/>
  <c r="V183" i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U149" i="1"/>
  <c r="U148" i="1"/>
  <c r="V147" i="1"/>
  <c r="W147" i="1" s="1"/>
  <c r="M147" i="1"/>
  <c r="W146" i="1"/>
  <c r="W148" i="1" s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W118" i="1" s="1"/>
  <c r="M118" i="1"/>
  <c r="U115" i="1"/>
  <c r="U114" i="1"/>
  <c r="W113" i="1"/>
  <c r="V113" i="1"/>
  <c r="W112" i="1"/>
  <c r="V112" i="1"/>
  <c r="M112" i="1"/>
  <c r="V111" i="1"/>
  <c r="W111" i="1" s="1"/>
  <c r="M111" i="1"/>
  <c r="V110" i="1"/>
  <c r="V115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6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M27" i="1"/>
  <c r="V26" i="1"/>
  <c r="M26" i="1"/>
  <c r="U24" i="1"/>
  <c r="U23" i="1"/>
  <c r="V22" i="1"/>
  <c r="V23" i="1" s="1"/>
  <c r="M22" i="1"/>
  <c r="H10" i="1"/>
  <c r="A9" i="1"/>
  <c r="D7" i="1"/>
  <c r="N6" i="1"/>
  <c r="M2" i="1"/>
  <c r="U463" i="1" l="1"/>
  <c r="V32" i="1"/>
  <c r="V181" i="1"/>
  <c r="L473" i="1"/>
  <c r="W274" i="1"/>
  <c r="W275" i="1" s="1"/>
  <c r="V275" i="1"/>
  <c r="W278" i="1"/>
  <c r="W279" i="1" s="1"/>
  <c r="V279" i="1"/>
  <c r="V317" i="1"/>
  <c r="W329" i="1"/>
  <c r="W97" i="1"/>
  <c r="W224" i="1"/>
  <c r="W243" i="1"/>
  <c r="W254" i="1"/>
  <c r="W271" i="1"/>
  <c r="W429" i="1"/>
  <c r="W22" i="1"/>
  <c r="W23" i="1" s="1"/>
  <c r="W26" i="1"/>
  <c r="W40" i="1"/>
  <c r="W41" i="1" s="1"/>
  <c r="V41" i="1"/>
  <c r="V98" i="1"/>
  <c r="V108" i="1"/>
  <c r="W110" i="1"/>
  <c r="W114" i="1" s="1"/>
  <c r="H473" i="1"/>
  <c r="V153" i="1"/>
  <c r="W163" i="1"/>
  <c r="W180" i="1" s="1"/>
  <c r="V185" i="1"/>
  <c r="V216" i="1"/>
  <c r="V224" i="1"/>
  <c r="V238" i="1"/>
  <c r="V244" i="1"/>
  <c r="V259" i="1"/>
  <c r="V272" i="1"/>
  <c r="V297" i="1"/>
  <c r="W313" i="1"/>
  <c r="W317" i="1" s="1"/>
  <c r="V329" i="1"/>
  <c r="W343" i="1"/>
  <c r="W356" i="1" s="1"/>
  <c r="V374" i="1"/>
  <c r="V373" i="1"/>
  <c r="W386" i="1"/>
  <c r="W393" i="1" s="1"/>
  <c r="V434" i="1"/>
  <c r="W454" i="1"/>
  <c r="W456" i="1" s="1"/>
  <c r="A10" i="1"/>
  <c r="H9" i="1"/>
  <c r="J9" i="1"/>
  <c r="W292" i="1"/>
  <c r="F9" i="1"/>
  <c r="F10" i="1"/>
  <c r="W27" i="1"/>
  <c r="V33" i="1"/>
  <c r="W75" i="1"/>
  <c r="W122" i="1"/>
  <c r="V37" i="1"/>
  <c r="V49" i="1"/>
  <c r="V55" i="1"/>
  <c r="V76" i="1"/>
  <c r="V85" i="1"/>
  <c r="V97" i="1"/>
  <c r="V107" i="1"/>
  <c r="V114" i="1"/>
  <c r="V123" i="1"/>
  <c r="V131" i="1"/>
  <c r="V142" i="1"/>
  <c r="V149" i="1"/>
  <c r="V154" i="1"/>
  <c r="V160" i="1"/>
  <c r="V180" i="1"/>
  <c r="V186" i="1"/>
  <c r="V205" i="1"/>
  <c r="V209" i="1"/>
  <c r="V215" i="1"/>
  <c r="V225" i="1"/>
  <c r="V231" i="1"/>
  <c r="V237" i="1"/>
  <c r="V243" i="1"/>
  <c r="V254" i="1"/>
  <c r="V260" i="1"/>
  <c r="V265" i="1"/>
  <c r="V271" i="1"/>
  <c r="V292" i="1"/>
  <c r="V298" i="1"/>
  <c r="V302" i="1"/>
  <c r="V306" i="1"/>
  <c r="V318" i="1"/>
  <c r="V323" i="1"/>
  <c r="W320" i="1"/>
  <c r="W322" i="1" s="1"/>
  <c r="V330" i="1"/>
  <c r="V333" i="1"/>
  <c r="W332" i="1"/>
  <c r="W333" i="1" s="1"/>
  <c r="V334" i="1"/>
  <c r="O473" i="1"/>
  <c r="V341" i="1"/>
  <c r="W338" i="1"/>
  <c r="W340" i="1" s="1"/>
  <c r="V377" i="1"/>
  <c r="W376" i="1"/>
  <c r="W377" i="1" s="1"/>
  <c r="V378" i="1"/>
  <c r="V384" i="1"/>
  <c r="W381" i="1"/>
  <c r="W383" i="1" s="1"/>
  <c r="P473" i="1"/>
  <c r="V447" i="1"/>
  <c r="V452" i="1"/>
  <c r="W449" i="1"/>
  <c r="W451" i="1" s="1"/>
  <c r="B473" i="1"/>
  <c r="V465" i="1"/>
  <c r="V464" i="1"/>
  <c r="U467" i="1"/>
  <c r="V24" i="1"/>
  <c r="W35" i="1"/>
  <c r="W37" i="1" s="1"/>
  <c r="C473" i="1"/>
  <c r="V48" i="1"/>
  <c r="W52" i="1"/>
  <c r="W55" i="1" s="1"/>
  <c r="V56" i="1"/>
  <c r="E473" i="1"/>
  <c r="V75" i="1"/>
  <c r="W78" i="1"/>
  <c r="W85" i="1" s="1"/>
  <c r="W100" i="1"/>
  <c r="W107" i="1" s="1"/>
  <c r="F473" i="1"/>
  <c r="V122" i="1"/>
  <c r="W127" i="1"/>
  <c r="W130" i="1" s="1"/>
  <c r="V130" i="1"/>
  <c r="W134" i="1"/>
  <c r="W142" i="1" s="1"/>
  <c r="V143" i="1"/>
  <c r="I473" i="1"/>
  <c r="V148" i="1"/>
  <c r="W156" i="1"/>
  <c r="W160" i="1" s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73" i="1"/>
  <c r="V255" i="1"/>
  <c r="W263" i="1"/>
  <c r="W265" i="1" s="1"/>
  <c r="V266" i="1"/>
  <c r="M473" i="1"/>
  <c r="V293" i="1"/>
  <c r="W300" i="1"/>
  <c r="W301" i="1" s="1"/>
  <c r="W304" i="1"/>
  <c r="W305" i="1" s="1"/>
  <c r="W308" i="1"/>
  <c r="W309" i="1" s="1"/>
  <c r="V309" i="1"/>
  <c r="V322" i="1"/>
  <c r="V340" i="1"/>
  <c r="V357" i="1"/>
  <c r="V364" i="1"/>
  <c r="W359" i="1"/>
  <c r="W363" i="1" s="1"/>
  <c r="V363" i="1"/>
  <c r="W373" i="1"/>
  <c r="V38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29" i="1"/>
  <c r="V435" i="1"/>
  <c r="V442" i="1"/>
  <c r="W439" i="1"/>
  <c r="W441" i="1" s="1"/>
  <c r="R473" i="1"/>
  <c r="V446" i="1"/>
  <c r="V451" i="1"/>
  <c r="V457" i="1"/>
  <c r="V462" i="1"/>
  <c r="N473" i="1"/>
  <c r="W460" i="1"/>
  <c r="W461" i="1" s="1"/>
  <c r="V461" i="1"/>
  <c r="W32" i="1" l="1"/>
  <c r="W468" i="1"/>
  <c r="V467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<sst xmlns="http://schemas.openxmlformats.org/spreadsheetml/2006/main" count="1692" uniqueCount="648">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</sst>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480</v>
      </c>
      <c r="V118" s="306">
        <f>IFERROR(IF(U118="",0,CEILING((U118/$H118),1)*$H118),"")</f>
        <v>486</v>
      </c>
      <c r="W118" s="37">
        <f>IFERROR(IF(V118=0,"",ROUNDUP(V118/H118,0)*0.02175),"")</f>
        <v>1.3049999999999999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59.25925925925926</v>
      </c>
      <c r="V122" s="307">
        <f>IFERROR(V118/H118,"0")+IFERROR(V119/H119,"0")+IFERROR(V120/H120,"0")+IFERROR(V121/H121,"0")</f>
        <v>60</v>
      </c>
      <c r="W122" s="307">
        <f>IFERROR(IF(W118="",0,W118),"0")+IFERROR(IF(W119="",0,W119),"0")+IFERROR(IF(W120="",0,W120),"0")+IFERROR(IF(W121="",0,W121),"0")</f>
        <v>1.3049999999999999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480</v>
      </c>
      <c r="V123" s="307">
        <f>IFERROR(SUM(V118:V121),"0")</f>
        <v>486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210</v>
      </c>
      <c r="V212" s="306">
        <f>IFERROR(IF(U212="",0,CEILING((U212/$H212),1)*$H212),"")</f>
        <v>210</v>
      </c>
      <c r="W212" s="37">
        <f>IFERROR(IF(V212=0,"",ROUNDUP(V212/H212,0)*0.00753),"")</f>
        <v>0.3765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50</v>
      </c>
      <c r="V215" s="307">
        <f>IFERROR(V211/H211,"0")+IFERROR(V212/H212,"0")+IFERROR(V213/H213,"0")+IFERROR(V214/H214,"0")</f>
        <v>50</v>
      </c>
      <c r="W215" s="307">
        <f>IFERROR(IF(W211="",0,W211),"0")+IFERROR(IF(W212="",0,W212),"0")+IFERROR(IF(W213="",0,W213),"0")+IFERROR(IF(W214="",0,W214),"0")</f>
        <v>0.3765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210</v>
      </c>
      <c r="V216" s="307">
        <f>IFERROR(SUM(V211:V214),"0")</f>
        <v>210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2000</v>
      </c>
      <c r="V287" s="306">
        <f t="shared" si="14"/>
        <v>2010</v>
      </c>
      <c r="W287" s="37">
        <f>IFERROR(IF(V287=0,"",ROUNDUP(V287/H287,0)*0.02039),"")</f>
        <v>2.7322599999999997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133.33333333333334</v>
      </c>
      <c r="V292" s="307">
        <f>IFERROR(V284/H284,"0")+IFERROR(V285/H285,"0")+IFERROR(V286/H286,"0")+IFERROR(V287/H287,"0")+IFERROR(V288/H288,"0")+IFERROR(V289/H289,"0")+IFERROR(V290/H290,"0")+IFERROR(V291/H291,"0")</f>
        <v>134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2.7322599999999997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2000</v>
      </c>
      <c r="V293" s="307">
        <f>IFERROR(SUM(V284:V291),"0")</f>
        <v>2010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350</v>
      </c>
      <c r="V325" s="306">
        <f>IFERROR(IF(U325="",0,CEILING((U325/$H325),1)*$H325),"")</f>
        <v>351</v>
      </c>
      <c r="W325" s="37">
        <f>IFERROR(IF(V325=0,"",ROUNDUP(V325/H325,0)*0.02175),"")</f>
        <v>0.9787499999999999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44.871794871794876</v>
      </c>
      <c r="V329" s="307">
        <f>IFERROR(V325/H325,"0")+IFERROR(V326/H326,"0")+IFERROR(V327/H327,"0")+IFERROR(V328/H328,"0")</f>
        <v>45</v>
      </c>
      <c r="W329" s="307">
        <f>IFERROR(IF(W325="",0,W325),"0")+IFERROR(IF(W326="",0,W326),"0")+IFERROR(IF(W327="",0,W327),"0")+IFERROR(IF(W328="",0,W328),"0")</f>
        <v>0.9787499999999999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350</v>
      </c>
      <c r="V330" s="307">
        <f>IFERROR(SUM(V325:V328),"0")</f>
        <v>351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620</v>
      </c>
      <c r="V418" s="306">
        <f>IFERROR(IF(U418="",0,CEILING((U418/$H418),1)*$H418),"")</f>
        <v>623.04000000000008</v>
      </c>
      <c r="W418" s="37">
        <f>IFERROR(IF(V418=0,"",ROUNDUP(V418/H418,0)*0.01196),"")</f>
        <v>1.4112800000000001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117.42424242424242</v>
      </c>
      <c r="V420" s="307">
        <f>IFERROR(V418/H418,"0")+IFERROR(V419/H419,"0")</f>
        <v>118.00000000000001</v>
      </c>
      <c r="W420" s="307">
        <f>IFERROR(IF(W418="",0,W418),"0")+IFERROR(IF(W419="",0,W419),"0")</f>
        <v>1.4112800000000001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620</v>
      </c>
      <c r="V421" s="307">
        <f>IFERROR(SUM(V418:V419),"0")</f>
        <v>623.04000000000008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3660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3680.04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3837.647086247086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3858.7000000000003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7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4012.647086247086</v>
      </c>
      <c r="V466" s="307">
        <f>GrossWeightTotalR+PalletQtyTotalR*25</f>
        <v>4033.7000000000003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404.88862988862991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407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6.8037899999999993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486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210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2010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351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623.04000000000008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2023-09-05T09:59:43Z</dcterms:modified>
</cp:coreProperties>
</file>