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0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W454" i="1"/>
  <c r="W456" i="1" s="1"/>
  <c r="V454" i="1"/>
  <c r="M454" i="1"/>
  <c r="U452" i="1"/>
  <c r="V451" i="1"/>
  <c r="U451" i="1"/>
  <c r="W450" i="1"/>
  <c r="V450" i="1"/>
  <c r="M450" i="1"/>
  <c r="V449" i="1"/>
  <c r="M449" i="1"/>
  <c r="U447" i="1"/>
  <c r="U446" i="1"/>
  <c r="V445" i="1"/>
  <c r="W445" i="1" s="1"/>
  <c r="M445" i="1"/>
  <c r="W444" i="1"/>
  <c r="W446" i="1" s="1"/>
  <c r="V444" i="1"/>
  <c r="V446" i="1" s="1"/>
  <c r="M444" i="1"/>
  <c r="U442" i="1"/>
  <c r="U441" i="1"/>
  <c r="W440" i="1"/>
  <c r="V440" i="1"/>
  <c r="M440" i="1"/>
  <c r="V439" i="1"/>
  <c r="M439" i="1"/>
  <c r="U435" i="1"/>
  <c r="U434" i="1"/>
  <c r="V433" i="1"/>
  <c r="W433" i="1" s="1"/>
  <c r="M433" i="1"/>
  <c r="W432" i="1"/>
  <c r="W434" i="1" s="1"/>
  <c r="V432" i="1"/>
  <c r="M432" i="1"/>
  <c r="U430" i="1"/>
  <c r="U429" i="1"/>
  <c r="W428" i="1"/>
  <c r="V428" i="1"/>
  <c r="W427" i="1"/>
  <c r="V427" i="1"/>
  <c r="W426" i="1"/>
  <c r="V426" i="1"/>
  <c r="V425" i="1"/>
  <c r="M425" i="1"/>
  <c r="V424" i="1"/>
  <c r="W424" i="1" s="1"/>
  <c r="M424" i="1"/>
  <c r="W423" i="1"/>
  <c r="V423" i="1"/>
  <c r="M423" i="1"/>
  <c r="U421" i="1"/>
  <c r="U420" i="1"/>
  <c r="W419" i="1"/>
  <c r="V419" i="1"/>
  <c r="M419" i="1"/>
  <c r="V418" i="1"/>
  <c r="M418" i="1"/>
  <c r="U416" i="1"/>
  <c r="U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W388" i="1"/>
  <c r="V388" i="1"/>
  <c r="M388" i="1"/>
  <c r="V387" i="1"/>
  <c r="W387" i="1" s="1"/>
  <c r="M387" i="1"/>
  <c r="W386" i="1"/>
  <c r="W393" i="1" s="1"/>
  <c r="V386" i="1"/>
  <c r="M386" i="1"/>
  <c r="U384" i="1"/>
  <c r="V383" i="1"/>
  <c r="U383" i="1"/>
  <c r="W382" i="1"/>
  <c r="V382" i="1"/>
  <c r="M382" i="1"/>
  <c r="V381" i="1"/>
  <c r="M381" i="1"/>
  <c r="U378" i="1"/>
  <c r="U377" i="1"/>
  <c r="V376" i="1"/>
  <c r="U374" i="1"/>
  <c r="U373" i="1"/>
  <c r="W372" i="1"/>
  <c r="V372" i="1"/>
  <c r="M372" i="1"/>
  <c r="V371" i="1"/>
  <c r="M371" i="1"/>
  <c r="W370" i="1"/>
  <c r="V370" i="1"/>
  <c r="M370" i="1"/>
  <c r="U368" i="1"/>
  <c r="V367" i="1"/>
  <c r="U367" i="1"/>
  <c r="W366" i="1"/>
  <c r="W367" i="1" s="1"/>
  <c r="V366" i="1"/>
  <c r="V368" i="1" s="1"/>
  <c r="M366" i="1"/>
  <c r="U364" i="1"/>
  <c r="U363" i="1"/>
  <c r="W362" i="1"/>
  <c r="V362" i="1"/>
  <c r="M362" i="1"/>
  <c r="V361" i="1"/>
  <c r="W361" i="1" s="1"/>
  <c r="M361" i="1"/>
  <c r="W360" i="1"/>
  <c r="V360" i="1"/>
  <c r="M360" i="1"/>
  <c r="V359" i="1"/>
  <c r="M359" i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W356" i="1" s="1"/>
  <c r="V343" i="1"/>
  <c r="M343" i="1"/>
  <c r="U341" i="1"/>
  <c r="V340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W327" i="1"/>
  <c r="V327" i="1"/>
  <c r="M327" i="1"/>
  <c r="V326" i="1"/>
  <c r="M326" i="1"/>
  <c r="W325" i="1"/>
  <c r="V325" i="1"/>
  <c r="M325" i="1"/>
  <c r="U323" i="1"/>
  <c r="V322" i="1"/>
  <c r="U322" i="1"/>
  <c r="W321" i="1"/>
  <c r="V321" i="1"/>
  <c r="M321" i="1"/>
  <c r="V320" i="1"/>
  <c r="M320" i="1"/>
  <c r="U318" i="1"/>
  <c r="U317" i="1"/>
  <c r="V316" i="1"/>
  <c r="W316" i="1" s="1"/>
  <c r="M316" i="1"/>
  <c r="W315" i="1"/>
  <c r="V315" i="1"/>
  <c r="M315" i="1"/>
  <c r="V314" i="1"/>
  <c r="M314" i="1"/>
  <c r="W313" i="1"/>
  <c r="V313" i="1"/>
  <c r="M313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V301" i="1"/>
  <c r="U301" i="1"/>
  <c r="W300" i="1"/>
  <c r="W301" i="1" s="1"/>
  <c r="V300" i="1"/>
  <c r="V302" i="1" s="1"/>
  <c r="M300" i="1"/>
  <c r="U298" i="1"/>
  <c r="V297" i="1"/>
  <c r="U297" i="1"/>
  <c r="W296" i="1"/>
  <c r="V296" i="1"/>
  <c r="M296" i="1"/>
  <c r="V295" i="1"/>
  <c r="M295" i="1"/>
  <c r="U293" i="1"/>
  <c r="U292" i="1"/>
  <c r="V291" i="1"/>
  <c r="W291" i="1" s="1"/>
  <c r="M291" i="1"/>
  <c r="W290" i="1"/>
  <c r="V290" i="1"/>
  <c r="M290" i="1"/>
  <c r="V289" i="1"/>
  <c r="W289" i="1" s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W264" i="1" s="1"/>
  <c r="M264" i="1"/>
  <c r="W263" i="1"/>
  <c r="W265" i="1" s="1"/>
  <c r="V263" i="1"/>
  <c r="M263" i="1"/>
  <c r="U260" i="1"/>
  <c r="V259" i="1"/>
  <c r="U259" i="1"/>
  <c r="W258" i="1"/>
  <c r="V258" i="1"/>
  <c r="M258" i="1"/>
  <c r="V257" i="1"/>
  <c r="M257" i="1"/>
  <c r="U255" i="1"/>
  <c r="U254" i="1"/>
  <c r="V253" i="1"/>
  <c r="W253" i="1" s="1"/>
  <c r="M253" i="1"/>
  <c r="W252" i="1"/>
  <c r="V252" i="1"/>
  <c r="M252" i="1"/>
  <c r="V251" i="1"/>
  <c r="W251" i="1" s="1"/>
  <c r="M251" i="1"/>
  <c r="W250" i="1"/>
  <c r="V250" i="1"/>
  <c r="M250" i="1"/>
  <c r="V249" i="1"/>
  <c r="W249" i="1" s="1"/>
  <c r="M249" i="1"/>
  <c r="W248" i="1"/>
  <c r="V248" i="1"/>
  <c r="M248" i="1"/>
  <c r="V247" i="1"/>
  <c r="M247" i="1"/>
  <c r="U244" i="1"/>
  <c r="U243" i="1"/>
  <c r="V242" i="1"/>
  <c r="W242" i="1" s="1"/>
  <c r="M242" i="1"/>
  <c r="W241" i="1"/>
  <c r="V241" i="1"/>
  <c r="M241" i="1"/>
  <c r="V240" i="1"/>
  <c r="M240" i="1"/>
  <c r="U238" i="1"/>
  <c r="U237" i="1"/>
  <c r="V236" i="1"/>
  <c r="W236" i="1" s="1"/>
  <c r="M236" i="1"/>
  <c r="W235" i="1"/>
  <c r="V235" i="1"/>
  <c r="W234" i="1"/>
  <c r="W237" i="1" s="1"/>
  <c r="V234" i="1"/>
  <c r="V237" i="1" s="1"/>
  <c r="U232" i="1"/>
  <c r="U231" i="1"/>
  <c r="V230" i="1"/>
  <c r="W230" i="1" s="1"/>
  <c r="M230" i="1"/>
  <c r="W229" i="1"/>
  <c r="V229" i="1"/>
  <c r="M229" i="1"/>
  <c r="V228" i="1"/>
  <c r="W228" i="1" s="1"/>
  <c r="M228" i="1"/>
  <c r="W227" i="1"/>
  <c r="W231" i="1" s="1"/>
  <c r="V227" i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W211" i="1"/>
  <c r="W215" i="1" s="1"/>
  <c r="V211" i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W190" i="1" s="1"/>
  <c r="M190" i="1"/>
  <c r="W189" i="1"/>
  <c r="V189" i="1"/>
  <c r="M189" i="1"/>
  <c r="U186" i="1"/>
  <c r="U185" i="1"/>
  <c r="W184" i="1"/>
  <c r="V184" i="1"/>
  <c r="M184" i="1"/>
  <c r="V183" i="1"/>
  <c r="V186" i="1" s="1"/>
  <c r="M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M164" i="1"/>
  <c r="V163" i="1"/>
  <c r="V180" i="1" s="1"/>
  <c r="M163" i="1"/>
  <c r="U161" i="1"/>
  <c r="U160" i="1"/>
  <c r="V159" i="1"/>
  <c r="W159" i="1" s="1"/>
  <c r="M159" i="1"/>
  <c r="W158" i="1"/>
  <c r="V158" i="1"/>
  <c r="M158" i="1"/>
  <c r="V157" i="1"/>
  <c r="W157" i="1" s="1"/>
  <c r="M157" i="1"/>
  <c r="W156" i="1"/>
  <c r="V156" i="1"/>
  <c r="V160" i="1" s="1"/>
  <c r="M156" i="1"/>
  <c r="U154" i="1"/>
  <c r="U153" i="1"/>
  <c r="W152" i="1"/>
  <c r="V152" i="1"/>
  <c r="M152" i="1"/>
  <c r="V151" i="1"/>
  <c r="V154" i="1" s="1"/>
  <c r="U149" i="1"/>
  <c r="U148" i="1"/>
  <c r="W147" i="1"/>
  <c r="V147" i="1"/>
  <c r="M147" i="1"/>
  <c r="V146" i="1"/>
  <c r="I473" i="1" s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W134" i="1"/>
  <c r="W142" i="1" s="1"/>
  <c r="V134" i="1"/>
  <c r="M134" i="1"/>
  <c r="U131" i="1"/>
  <c r="U130" i="1"/>
  <c r="W129" i="1"/>
  <c r="V129" i="1"/>
  <c r="M129" i="1"/>
  <c r="V128" i="1"/>
  <c r="W128" i="1" s="1"/>
  <c r="M128" i="1"/>
  <c r="W127" i="1"/>
  <c r="W130" i="1" s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V123" i="1" s="1"/>
  <c r="M118" i="1"/>
  <c r="U115" i="1"/>
  <c r="U114" i="1"/>
  <c r="V113" i="1"/>
  <c r="W113" i="1" s="1"/>
  <c r="V112" i="1"/>
  <c r="W112" i="1" s="1"/>
  <c r="M112" i="1"/>
  <c r="W111" i="1"/>
  <c r="V111" i="1"/>
  <c r="M111" i="1"/>
  <c r="V110" i="1"/>
  <c r="V114" i="1" s="1"/>
  <c r="M110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W107" i="1" s="1"/>
  <c r="V100" i="1"/>
  <c r="V107" i="1" s="1"/>
  <c r="U98" i="1"/>
  <c r="U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V97" i="1" s="1"/>
  <c r="M88" i="1"/>
  <c r="U86" i="1"/>
  <c r="U85" i="1"/>
  <c r="V84" i="1"/>
  <c r="W84" i="1" s="1"/>
  <c r="M84" i="1"/>
  <c r="W83" i="1"/>
  <c r="V83" i="1"/>
  <c r="M83" i="1"/>
  <c r="V82" i="1"/>
  <c r="W82" i="1" s="1"/>
  <c r="V81" i="1"/>
  <c r="W81" i="1" s="1"/>
  <c r="V80" i="1"/>
  <c r="W80" i="1" s="1"/>
  <c r="M80" i="1"/>
  <c r="W79" i="1"/>
  <c r="V79" i="1"/>
  <c r="W78" i="1"/>
  <c r="V78" i="1"/>
  <c r="V85" i="1" s="1"/>
  <c r="M78" i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73" i="1" s="1"/>
  <c r="M59" i="1"/>
  <c r="U56" i="1"/>
  <c r="U55" i="1"/>
  <c r="V54" i="1"/>
  <c r="W54" i="1" s="1"/>
  <c r="V53" i="1"/>
  <c r="W53" i="1" s="1"/>
  <c r="M53" i="1"/>
  <c r="W52" i="1"/>
  <c r="V52" i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V22" i="1"/>
  <c r="M22" i="1"/>
  <c r="H10" i="1"/>
  <c r="A9" i="1"/>
  <c r="F10" i="1" s="1"/>
  <c r="D7" i="1"/>
  <c r="N6" i="1"/>
  <c r="M2" i="1"/>
  <c r="V429" i="1" l="1"/>
  <c r="U467" i="1"/>
  <c r="V430" i="1"/>
  <c r="W425" i="1"/>
  <c r="U466" i="1"/>
  <c r="W55" i="1"/>
  <c r="W85" i="1"/>
  <c r="W160" i="1"/>
  <c r="V465" i="1"/>
  <c r="V464" i="1"/>
  <c r="V32" i="1"/>
  <c r="V56" i="1"/>
  <c r="V75" i="1"/>
  <c r="V86" i="1"/>
  <c r="V98" i="1"/>
  <c r="V108" i="1"/>
  <c r="V115" i="1"/>
  <c r="V122" i="1"/>
  <c r="V130" i="1"/>
  <c r="V143" i="1"/>
  <c r="V148" i="1"/>
  <c r="V153" i="1"/>
  <c r="V161" i="1"/>
  <c r="V181" i="1"/>
  <c r="V185" i="1"/>
  <c r="W204" i="1"/>
  <c r="V204" i="1"/>
  <c r="V224" i="1"/>
  <c r="V244" i="1"/>
  <c r="K473" i="1"/>
  <c r="V254" i="1"/>
  <c r="W247" i="1"/>
  <c r="W254" i="1" s="1"/>
  <c r="V266" i="1"/>
  <c r="V271" i="1"/>
  <c r="W268" i="1"/>
  <c r="W271" i="1" s="1"/>
  <c r="W314" i="1"/>
  <c r="W317" i="1" s="1"/>
  <c r="V318" i="1"/>
  <c r="W329" i="1"/>
  <c r="W326" i="1"/>
  <c r="V330" i="1"/>
  <c r="V357" i="1"/>
  <c r="V364" i="1"/>
  <c r="W359" i="1"/>
  <c r="W363" i="1" s="1"/>
  <c r="V363" i="1"/>
  <c r="W371" i="1"/>
  <c r="W373" i="1" s="1"/>
  <c r="V373" i="1"/>
  <c r="V435" i="1"/>
  <c r="V442" i="1"/>
  <c r="W439" i="1"/>
  <c r="W441" i="1" s="1"/>
  <c r="V441" i="1"/>
  <c r="F473" i="1"/>
  <c r="N473" i="1"/>
  <c r="H9" i="1"/>
  <c r="A10" i="1"/>
  <c r="V24" i="1"/>
  <c r="V38" i="1"/>
  <c r="V42" i="1"/>
  <c r="V48" i="1"/>
  <c r="F9" i="1"/>
  <c r="J9" i="1"/>
  <c r="W22" i="1"/>
  <c r="W23" i="1" s="1"/>
  <c r="V23" i="1"/>
  <c r="U463" i="1"/>
  <c r="W26" i="1"/>
  <c r="W32" i="1" s="1"/>
  <c r="W40" i="1"/>
  <c r="W41" i="1" s="1"/>
  <c r="W46" i="1"/>
  <c r="W48" i="1" s="1"/>
  <c r="V49" i="1"/>
  <c r="D473" i="1"/>
  <c r="V55" i="1"/>
  <c r="W59" i="1"/>
  <c r="W75" i="1" s="1"/>
  <c r="V76" i="1"/>
  <c r="W88" i="1"/>
  <c r="W97" i="1" s="1"/>
  <c r="W110" i="1"/>
  <c r="W114" i="1" s="1"/>
  <c r="W118" i="1"/>
  <c r="W122" i="1" s="1"/>
  <c r="G473" i="1"/>
  <c r="V131" i="1"/>
  <c r="H473" i="1"/>
  <c r="V142" i="1"/>
  <c r="W146" i="1"/>
  <c r="W148" i="1" s="1"/>
  <c r="V149" i="1"/>
  <c r="W151" i="1"/>
  <c r="W153" i="1" s="1"/>
  <c r="W163" i="1"/>
  <c r="W180" i="1" s="1"/>
  <c r="W183" i="1"/>
  <c r="W185" i="1" s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5" i="1"/>
  <c r="V260" i="1"/>
  <c r="W257" i="1"/>
  <c r="W259" i="1" s="1"/>
  <c r="L473" i="1"/>
  <c r="V272" i="1"/>
  <c r="V275" i="1"/>
  <c r="W274" i="1"/>
  <c r="W275" i="1" s="1"/>
  <c r="V276" i="1"/>
  <c r="V279" i="1"/>
  <c r="W278" i="1"/>
  <c r="W279" i="1" s="1"/>
  <c r="V280" i="1"/>
  <c r="M473" i="1"/>
  <c r="V292" i="1"/>
  <c r="W284" i="1"/>
  <c r="W292" i="1" s="1"/>
  <c r="V293" i="1"/>
  <c r="V298" i="1"/>
  <c r="W295" i="1"/>
  <c r="W297" i="1" s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20" i="1"/>
  <c r="V457" i="1"/>
  <c r="S473" i="1"/>
  <c r="V461" i="1"/>
  <c r="W460" i="1"/>
  <c r="W461" i="1" s="1"/>
  <c r="V462" i="1"/>
  <c r="B473" i="1"/>
  <c r="J473" i="1"/>
  <c r="R473" i="1"/>
  <c r="V265" i="1"/>
  <c r="V317" i="1"/>
  <c r="V323" i="1"/>
  <c r="W320" i="1"/>
  <c r="W322" i="1" s="1"/>
  <c r="V329" i="1"/>
  <c r="V333" i="1"/>
  <c r="W332" i="1"/>
  <c r="W333" i="1" s="1"/>
  <c r="V334" i="1"/>
  <c r="O473" i="1"/>
  <c r="V341" i="1"/>
  <c r="W338" i="1"/>
  <c r="W340" i="1" s="1"/>
  <c r="V356" i="1"/>
  <c r="V374" i="1"/>
  <c r="V377" i="1"/>
  <c r="W376" i="1"/>
  <c r="W377" i="1" s="1"/>
  <c r="V378" i="1"/>
  <c r="V384" i="1"/>
  <c r="W381" i="1"/>
  <c r="W383" i="1" s="1"/>
  <c r="V393" i="1"/>
  <c r="W429" i="1"/>
  <c r="V434" i="1"/>
  <c r="V447" i="1"/>
  <c r="V452" i="1"/>
  <c r="W449" i="1"/>
  <c r="W451" i="1" s="1"/>
  <c r="V456" i="1"/>
  <c r="P473" i="1"/>
  <c r="W468" i="1" l="1"/>
  <c r="V463" i="1"/>
  <c r="V467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<sst xmlns="http://schemas.openxmlformats.org/spreadsheetml/2006/main" count="1692" uniqueCount="648">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</sst>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/>
      <c r="I5" s="634"/>
      <c r="J5" s="634"/>
      <c r="K5" s="632"/>
      <c r="M5" s="25" t="s">
        <v>10</v>
      </c>
      <c r="N5" s="627">
        <v>45178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620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0.375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1000</v>
      </c>
      <c r="V52" s="306">
        <f>IFERROR(IF(U52="",0,CEILING((U52/$H52),1)*$H52),"")</f>
        <v>1004.4000000000001</v>
      </c>
      <c r="W52" s="37">
        <f>IFERROR(IF(V52=0,"",ROUNDUP(V52/H52,0)*0.02175),"")</f>
        <v>2.0227499999999998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92.592592592592581</v>
      </c>
      <c r="V55" s="307">
        <f>IFERROR(V52/H52,"0")+IFERROR(V53/H53,"0")+IFERROR(V54/H54,"0")</f>
        <v>93</v>
      </c>
      <c r="W55" s="307">
        <f>IFERROR(IF(W52="",0,W52),"0")+IFERROR(IF(W53="",0,W53),"0")+IFERROR(IF(W54="",0,W54),"0")</f>
        <v>2.0227499999999998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1000</v>
      </c>
      <c r="V56" s="307">
        <f>IFERROR(SUM(V52:V54),"0")</f>
        <v>1004.4000000000001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700</v>
      </c>
      <c r="V100" s="306">
        <f t="shared" ref="V100:V106" si="6">IFERROR(IF(U100="",0,CEILING((U100/$H100),1)*$H100),"")</f>
        <v>704.69999999999993</v>
      </c>
      <c r="W100" s="37">
        <f>IFERROR(IF(V100=0,"",ROUNDUP(V100/H100,0)*0.02175),"")</f>
        <v>1.8922499999999998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60</v>
      </c>
      <c r="V101" s="306">
        <f t="shared" si="6"/>
        <v>64.8</v>
      </c>
      <c r="W101" s="37">
        <f>IFERROR(IF(V101=0,"",ROUNDUP(V101/H101,0)*0.02175),"")</f>
        <v>0.17399999999999999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93.827160493827165</v>
      </c>
      <c r="V107" s="307">
        <f>IFERROR(V100/H100,"0")+IFERROR(V101/H101,"0")+IFERROR(V102/H102,"0")+IFERROR(V103/H103,"0")+IFERROR(V104/H104,"0")+IFERROR(V105/H105,"0")+IFERROR(V106/H106,"0")</f>
        <v>95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2.0662499999999997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760</v>
      </c>
      <c r="V108" s="307">
        <f>IFERROR(SUM(V100:V106),"0")</f>
        <v>769.49999999999989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270</v>
      </c>
      <c r="V120" s="306">
        <f>IFERROR(IF(U120="",0,CEILING((U120/$H120),1)*$H120),"")</f>
        <v>270</v>
      </c>
      <c r="W120" s="37">
        <f>IFERROR(IF(V120=0,"",ROUNDUP(V120/H120,0)*0.00753),"")</f>
        <v>0.753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100</v>
      </c>
      <c r="V122" s="307">
        <f>IFERROR(V118/H118,"0")+IFERROR(V119/H119,"0")+IFERROR(V120/H120,"0")+IFERROR(V121/H121,"0")</f>
        <v>100</v>
      </c>
      <c r="W122" s="307">
        <f>IFERROR(IF(W118="",0,W118),"0")+IFERROR(IF(W119="",0,W119),"0")+IFERROR(IF(W120="",0,W120),"0")+IFERROR(IF(W121="",0,W121),"0")</f>
        <v>0.753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270</v>
      </c>
      <c r="V123" s="307">
        <f>IFERROR(SUM(V118:V121),"0")</f>
        <v>270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70</v>
      </c>
      <c r="V164" s="306">
        <f t="shared" si="8"/>
        <v>70.2</v>
      </c>
      <c r="W164" s="37">
        <f>IFERROR(IF(V164=0,"",ROUNDUP(V164/H164,0)*0.02175),"")</f>
        <v>0.19574999999999998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201.6</v>
      </c>
      <c r="V175" s="306">
        <f t="shared" si="8"/>
        <v>201.6</v>
      </c>
      <c r="W175" s="37">
        <f t="shared" si="9"/>
        <v>0.63251999999999997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92.974358974358978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93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0.82826999999999995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271.60000000000002</v>
      </c>
      <c r="V181" s="307">
        <f>IFERROR(SUM(V163:V179),"0")</f>
        <v>271.8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50</v>
      </c>
      <c r="V194" s="306">
        <f t="shared" si="10"/>
        <v>54</v>
      </c>
      <c r="W194" s="37">
        <f>IFERROR(IF(V194=0,"",ROUNDUP(V194/H194,0)*0.02175),"")</f>
        <v>0.10874999999999999</v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4.6296296296296298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5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0.10874999999999999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50</v>
      </c>
      <c r="V205" s="307">
        <f>IFERROR(SUM(V189:V203),"0")</f>
        <v>54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200</v>
      </c>
      <c r="V227" s="306">
        <f>IFERROR(IF(U227="",0,CEILING((U227/$H227),1)*$H227),"")</f>
        <v>201.60000000000002</v>
      </c>
      <c r="W227" s="37">
        <f>IFERROR(IF(V227=0,"",ROUNDUP(V227/H227,0)*0.02175),"")</f>
        <v>0.52200000000000002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800</v>
      </c>
      <c r="V228" s="306">
        <f>IFERROR(IF(U228="",0,CEILING((U228/$H228),1)*$H228),"")</f>
        <v>803.4</v>
      </c>
      <c r="W228" s="37">
        <f>IFERROR(IF(V228=0,"",ROUNDUP(V228/H228,0)*0.02175),"")</f>
        <v>2.2402499999999996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126.37362637362638</v>
      </c>
      <c r="V231" s="307">
        <f>IFERROR(V227/H227,"0")+IFERROR(V228/H228,"0")+IFERROR(V229/H229,"0")+IFERROR(V230/H230,"0")</f>
        <v>127</v>
      </c>
      <c r="W231" s="307">
        <f>IFERROR(IF(W227="",0,W227),"0")+IFERROR(IF(W228="",0,W228),"0")+IFERROR(IF(W229="",0,W229),"0")+IFERROR(IF(W230="",0,W230),"0")</f>
        <v>2.7622499999999999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1000</v>
      </c>
      <c r="V232" s="307">
        <f>IFERROR(SUM(V227:V230),"0")</f>
        <v>1005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86.7</v>
      </c>
      <c r="V236" s="306">
        <f>IFERROR(IF(U236="",0,CEILING((U236/$H236),1)*$H236),"")</f>
        <v>86.699999999999989</v>
      </c>
      <c r="W236" s="37">
        <f>IFERROR(IF(V236=0,"",ROUNDUP(V236/H236,0)*0.00753),"")</f>
        <v>0.25602000000000003</v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34</v>
      </c>
      <c r="V237" s="307">
        <f>IFERROR(V234/H234,"0")+IFERROR(V235/H235,"0")+IFERROR(V236/H236,"0")</f>
        <v>34</v>
      </c>
      <c r="W237" s="307">
        <f>IFERROR(IF(W234="",0,W234),"0")+IFERROR(IF(W235="",0,W235),"0")+IFERROR(IF(W236="",0,W236),"0")</f>
        <v>0.25602000000000003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86.7</v>
      </c>
      <c r="V238" s="307">
        <f>IFERROR(SUM(V234:V236),"0")</f>
        <v>86.699999999999989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100</v>
      </c>
      <c r="V250" s="306">
        <f t="shared" si="13"/>
        <v>108</v>
      </c>
      <c r="W250" s="37">
        <f>IFERROR(IF(V250=0,"",ROUNDUP(V250/H250,0)*0.02175),"")</f>
        <v>0.21749999999999997</v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9.2592592592592595</v>
      </c>
      <c r="V254" s="307">
        <f>IFERROR(V247/H247,"0")+IFERROR(V248/H248,"0")+IFERROR(V249/H249,"0")+IFERROR(V250/H250,"0")+IFERROR(V251/H251,"0")+IFERROR(V252/H252,"0")+IFERROR(V253/H253,"0")</f>
        <v>10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0.21749999999999997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100</v>
      </c>
      <c r="V255" s="307">
        <f>IFERROR(SUM(V247:V253),"0")</f>
        <v>108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378</v>
      </c>
      <c r="V269" s="306">
        <f>IFERROR(IF(U269="",0,CEILING((U269/$H269),1)*$H269),"")</f>
        <v>378</v>
      </c>
      <c r="W269" s="37">
        <f>IFERROR(IF(V269=0,"",ROUNDUP(V269/H269,0)*0.00753),"")</f>
        <v>1.1294999999999999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150</v>
      </c>
      <c r="V271" s="307">
        <f>IFERROR(V268/H268,"0")+IFERROR(V269/H269,"0")+IFERROR(V270/H270,"0")</f>
        <v>150</v>
      </c>
      <c r="W271" s="307">
        <f>IFERROR(IF(W268="",0,W268),"0")+IFERROR(IF(W269="",0,W269),"0")+IFERROR(IF(W270="",0,W270),"0")</f>
        <v>1.1294999999999999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378</v>
      </c>
      <c r="V272" s="307">
        <f>IFERROR(SUM(V268:V270),"0")</f>
        <v>378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201.6</v>
      </c>
      <c r="V327" s="306">
        <f>IFERROR(IF(U327="",0,CEILING((U327/$H327),1)*$H327),"")</f>
        <v>201.6</v>
      </c>
      <c r="W327" s="37">
        <f>IFERROR(IF(V327=0,"",ROUNDUP(V327/H327,0)*0.00753),"")</f>
        <v>0.63251999999999997</v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84</v>
      </c>
      <c r="V329" s="307">
        <f>IFERROR(V325/H325,"0")+IFERROR(V326/H326,"0")+IFERROR(V327/H327,"0")+IFERROR(V328/H328,"0")</f>
        <v>84</v>
      </c>
      <c r="W329" s="307">
        <f>IFERROR(IF(W325="",0,W325),"0")+IFERROR(IF(W326="",0,W326),"0")+IFERROR(IF(W327="",0,W327),"0")+IFERROR(IF(W328="",0,W328),"0")</f>
        <v>0.63251999999999997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201.6</v>
      </c>
      <c r="V330" s="307">
        <f>IFERROR(SUM(V325:V328),"0")</f>
        <v>201.6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50</v>
      </c>
      <c r="V344" s="306">
        <f t="shared" si="15"/>
        <v>50.400000000000006</v>
      </c>
      <c r="W344" s="37">
        <f>IFERROR(IF(V344=0,"",ROUNDUP(V344/H344,0)*0.00753),"")</f>
        <v>9.0359999999999996E-2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100</v>
      </c>
      <c r="V345" s="306">
        <f t="shared" si="15"/>
        <v>100.80000000000001</v>
      </c>
      <c r="W345" s="37">
        <f>IFERROR(IF(V345=0,"",ROUNDUP(V345/H345,0)*0.00753),"")</f>
        <v>0.18071999999999999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35.714285714285715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36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0.27107999999999999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150</v>
      </c>
      <c r="V357" s="307">
        <f>IFERROR(SUM(V343:V355),"0")</f>
        <v>151.20000000000002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200</v>
      </c>
      <c r="V406" s="306">
        <f t="shared" ref="V406:V414" si="18">IFERROR(IF(U406="",0,CEILING((U406/$H406),1)*$H406),"")</f>
        <v>200.64000000000001</v>
      </c>
      <c r="W406" s="37">
        <f>IFERROR(IF(V406=0,"",ROUNDUP(V406/H406,0)*0.01196),"")</f>
        <v>0.45448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400</v>
      </c>
      <c r="V408" s="306">
        <f t="shared" si="18"/>
        <v>401.28000000000003</v>
      </c>
      <c r="W408" s="37">
        <f>IFERROR(IF(V408=0,"",ROUNDUP(V408/H408,0)*0.01196),"")</f>
        <v>0.90895999999999999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1850</v>
      </c>
      <c r="V409" s="306">
        <f t="shared" si="18"/>
        <v>1853.2800000000002</v>
      </c>
      <c r="W409" s="37">
        <f>IFERROR(IF(V409=0,"",ROUNDUP(V409/H409,0)*0.01196),"")</f>
        <v>4.1979600000000001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464.0151515151515</v>
      </c>
      <c r="V415" s="307">
        <f>IFERROR(V406/H406,"0")+IFERROR(V407/H407,"0")+IFERROR(V408/H408,"0")+IFERROR(V409/H409,"0")+IFERROR(V410/H410,"0")+IFERROR(V411/H411,"0")+IFERROR(V412/H412,"0")+IFERROR(V413/H413,"0")+IFERROR(V414/H414,"0")</f>
        <v>465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5.5613999999999999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2450</v>
      </c>
      <c r="V416" s="307">
        <f>IFERROR(SUM(V406:V414),"0")</f>
        <v>2455.2000000000003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1150</v>
      </c>
      <c r="V423" s="306">
        <f t="shared" ref="V423:V428" si="19">IFERROR(IF(U423="",0,CEILING((U423/$H423),1)*$H423),"")</f>
        <v>1151.04</v>
      </c>
      <c r="W423" s="37">
        <f>IFERROR(IF(V423=0,"",ROUNDUP(V423/H423,0)*0.01196),"")</f>
        <v>2.6072799999999998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1150</v>
      </c>
      <c r="V424" s="306">
        <f t="shared" si="19"/>
        <v>1151.04</v>
      </c>
      <c r="W424" s="37">
        <f>IFERROR(IF(V424=0,"",ROUNDUP(V424/H424,0)*0.01196),"")</f>
        <v>2.6072799999999998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1400</v>
      </c>
      <c r="V425" s="306">
        <f t="shared" si="19"/>
        <v>1404.48</v>
      </c>
      <c r="W425" s="37">
        <f>IFERROR(IF(V425=0,"",ROUNDUP(V425/H425,0)*0.01196),"")</f>
        <v>3.1813600000000002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700.75757575757575</v>
      </c>
      <c r="V429" s="307">
        <f>IFERROR(V423/H423,"0")+IFERROR(V424/H424,"0")+IFERROR(V425/H425,"0")+IFERROR(V426/H426,"0")+IFERROR(V427/H427,"0")+IFERROR(V428/H428,"0")</f>
        <v>702</v>
      </c>
      <c r="W429" s="307">
        <f>IFERROR(IF(W423="",0,W423),"0")+IFERROR(IF(W424="",0,W424),"0")+IFERROR(IF(W425="",0,W425),"0")+IFERROR(IF(W426="",0,W426),"0")+IFERROR(IF(W427="",0,W427),"0")+IFERROR(IF(W428="",0,W428),"0")</f>
        <v>8.3959200000000003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3700</v>
      </c>
      <c r="V430" s="307">
        <f>IFERROR(SUM(V423:V428),"0")</f>
        <v>3706.56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10417.9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10461.959999999999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11152.402360898361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11199.088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21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21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11677.402360898361</v>
      </c>
      <c r="V466" s="307">
        <f>GrossWeightTotalR+PalletQtyTotalR*25</f>
        <v>11724.088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1988.1436403103069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1994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25.005209999999998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1004.4000000000001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769.49999999999989</v>
      </c>
      <c r="F473" s="47">
        <f>IFERROR(V118*1,"0")+IFERROR(V119*1,"0")+IFERROR(V120*1,"0")+IFERROR(V121*1,"0")</f>
        <v>270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271.8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1145.7</v>
      </c>
      <c r="K473" s="47">
        <f>IFERROR(V247*1,"0")+IFERROR(V248*1,"0")+IFERROR(V249*1,"0")+IFERROR(V250*1,"0")+IFERROR(V251*1,"0")+IFERROR(V252*1,"0")+IFERROR(V253*1,"0")+IFERROR(V257*1,"0")+IFERROR(V258*1,"0")</f>
        <v>108</v>
      </c>
      <c r="L473" s="47">
        <f>IFERROR(V263*1,"0")+IFERROR(V264*1,"0")+IFERROR(V268*1,"0")+IFERROR(V269*1,"0")+IFERROR(V270*1,"0")+IFERROR(V274*1,"0")+IFERROR(V278*1,"0")</f>
        <v>378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201.6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151.20000000000002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6161.76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2023-09-06T11:14:40Z</dcterms:modified>
</cp:coreProperties>
</file>