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D473" i="1" l="1"/>
  <c r="U465" i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W158" i="1"/>
  <c r="V158" i="1"/>
  <c r="M158" i="1"/>
  <c r="W157" i="1"/>
  <c r="V157" i="1"/>
  <c r="M157" i="1"/>
  <c r="V156" i="1"/>
  <c r="V161" i="1" s="1"/>
  <c r="M156" i="1"/>
  <c r="U154" i="1"/>
  <c r="U153" i="1"/>
  <c r="W152" i="1"/>
  <c r="V152" i="1"/>
  <c r="M152" i="1"/>
  <c r="V151" i="1"/>
  <c r="V149" i="1"/>
  <c r="U149" i="1"/>
  <c r="V148" i="1"/>
  <c r="U148" i="1"/>
  <c r="W147" i="1"/>
  <c r="V147" i="1"/>
  <c r="M147" i="1"/>
  <c r="W146" i="1"/>
  <c r="W148" i="1" s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W136" i="1"/>
  <c r="V136" i="1"/>
  <c r="M136" i="1"/>
  <c r="V135" i="1"/>
  <c r="W135" i="1" s="1"/>
  <c r="M135" i="1"/>
  <c r="W134" i="1"/>
  <c r="V134" i="1"/>
  <c r="M134" i="1"/>
  <c r="U131" i="1"/>
  <c r="U130" i="1"/>
  <c r="W129" i="1"/>
  <c r="V129" i="1"/>
  <c r="M129" i="1"/>
  <c r="V128" i="1"/>
  <c r="W128" i="1" s="1"/>
  <c r="M128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W118" i="1"/>
  <c r="W122" i="1" s="1"/>
  <c r="V118" i="1"/>
  <c r="M118" i="1"/>
  <c r="U115" i="1"/>
  <c r="U114" i="1"/>
  <c r="W113" i="1"/>
  <c r="V113" i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W97" i="1" s="1"/>
  <c r="V88" i="1"/>
  <c r="V97" i="1" s="1"/>
  <c r="M88" i="1"/>
  <c r="U86" i="1"/>
  <c r="U85" i="1"/>
  <c r="W84" i="1"/>
  <c r="V84" i="1"/>
  <c r="M84" i="1"/>
  <c r="V83" i="1"/>
  <c r="W83" i="1" s="1"/>
  <c r="M83" i="1"/>
  <c r="V82" i="1"/>
  <c r="W82" i="1" s="1"/>
  <c r="W81" i="1"/>
  <c r="V81" i="1"/>
  <c r="V80" i="1"/>
  <c r="W80" i="1" s="1"/>
  <c r="M80" i="1"/>
  <c r="W79" i="1"/>
  <c r="V79" i="1"/>
  <c r="V78" i="1"/>
  <c r="V85" i="1" s="1"/>
  <c r="M78" i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3" i="1" s="1"/>
  <c r="M46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U24" i="1"/>
  <c r="U463" i="1" s="1"/>
  <c r="V23" i="1"/>
  <c r="U23" i="1"/>
  <c r="V22" i="1"/>
  <c r="V465" i="1" s="1"/>
  <c r="M22" i="1"/>
  <c r="H10" i="1"/>
  <c r="J9" i="1"/>
  <c r="A9" i="1"/>
  <c r="H9" i="1" s="1"/>
  <c r="D7" i="1"/>
  <c r="N6" i="1"/>
  <c r="M2" i="1"/>
  <c r="W55" i="1" l="1"/>
  <c r="W75" i="1"/>
  <c r="W107" i="1"/>
  <c r="V131" i="1"/>
  <c r="V86" i="1"/>
  <c r="V98" i="1"/>
  <c r="W110" i="1"/>
  <c r="W114" i="1" s="1"/>
  <c r="V122" i="1"/>
  <c r="G473" i="1"/>
  <c r="V143" i="1"/>
  <c r="W156" i="1"/>
  <c r="W160" i="1" s="1"/>
  <c r="W224" i="1"/>
  <c r="V225" i="1"/>
  <c r="W235" i="1"/>
  <c r="W269" i="1"/>
  <c r="N473" i="1"/>
  <c r="W345" i="1"/>
  <c r="V363" i="1"/>
  <c r="V394" i="1"/>
  <c r="Q473" i="1"/>
  <c r="V416" i="1"/>
  <c r="W425" i="1"/>
  <c r="V430" i="1"/>
  <c r="W451" i="1"/>
  <c r="V457" i="1"/>
  <c r="V456" i="1"/>
  <c r="S473" i="1"/>
  <c r="V462" i="1"/>
  <c r="W460" i="1"/>
  <c r="W461" i="1" s="1"/>
  <c r="H473" i="1"/>
  <c r="K473" i="1"/>
  <c r="V254" i="1"/>
  <c r="W247" i="1"/>
  <c r="W254" i="1" s="1"/>
  <c r="A10" i="1"/>
  <c r="W35" i="1"/>
  <c r="W37" i="1" s="1"/>
  <c r="V38" i="1"/>
  <c r="V56" i="1"/>
  <c r="W78" i="1"/>
  <c r="W85" i="1" s="1"/>
  <c r="F9" i="1"/>
  <c r="F10" i="1"/>
  <c r="W22" i="1"/>
  <c r="W23" i="1" s="1"/>
  <c r="W26" i="1"/>
  <c r="W32" i="1" s="1"/>
  <c r="V33" i="1"/>
  <c r="V107" i="1"/>
  <c r="V108" i="1"/>
  <c r="F473" i="1"/>
  <c r="V123" i="1"/>
  <c r="W127" i="1"/>
  <c r="W130" i="1" s="1"/>
  <c r="V130" i="1"/>
  <c r="V142" i="1"/>
  <c r="V216" i="1"/>
  <c r="V232" i="1"/>
  <c r="W259" i="1"/>
  <c r="V266" i="1"/>
  <c r="V265" i="1"/>
  <c r="V271" i="1"/>
  <c r="W268" i="1"/>
  <c r="V330" i="1"/>
  <c r="W415" i="1"/>
  <c r="V447" i="1"/>
  <c r="L473" i="1"/>
  <c r="V115" i="1"/>
  <c r="V153" i="1"/>
  <c r="V154" i="1"/>
  <c r="W151" i="1"/>
  <c r="W153" i="1" s="1"/>
  <c r="W204" i="1"/>
  <c r="W292" i="1"/>
  <c r="V293" i="1"/>
  <c r="W393" i="1"/>
  <c r="W429" i="1"/>
  <c r="B473" i="1"/>
  <c r="V464" i="1"/>
  <c r="V466" i="1" s="1"/>
  <c r="U467" i="1"/>
  <c r="V24" i="1"/>
  <c r="E473" i="1"/>
  <c r="V75" i="1"/>
  <c r="V467" i="1" s="1"/>
  <c r="W142" i="1"/>
  <c r="I473" i="1"/>
  <c r="V160" i="1"/>
  <c r="V181" i="1"/>
  <c r="W163" i="1"/>
  <c r="W180" i="1" s="1"/>
  <c r="V180" i="1"/>
  <c r="V185" i="1"/>
  <c r="V186" i="1"/>
  <c r="W183" i="1"/>
  <c r="W185" i="1" s="1"/>
  <c r="J473" i="1"/>
  <c r="V205" i="1"/>
  <c r="W215" i="1"/>
  <c r="W231" i="1"/>
  <c r="W237" i="1"/>
  <c r="V255" i="1"/>
  <c r="M473" i="1"/>
  <c r="W329" i="1"/>
  <c r="O473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3" i="1" l="1"/>
  <c r="W271" i="1"/>
  <c r="W468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<sst xmlns="http://schemas.openxmlformats.org/spreadsheetml/2006/main" count="1692" uniqueCount="648">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</sst>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600</v>
      </c>
      <c r="V118" s="306">
        <f>IFERROR(IF(U118="",0,CEILING((U118/$H118),1)*$H118),"")</f>
        <v>607.5</v>
      </c>
      <c r="W118" s="37">
        <f>IFERROR(IF(V118=0,"",ROUNDUP(V118/H118,0)*0.02175),"")</f>
        <v>1.6312499999999999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74.074074074074076</v>
      </c>
      <c r="V122" s="307">
        <f>IFERROR(V118/H118,"0")+IFERROR(V119/H119,"0")+IFERROR(V120/H120,"0")+IFERROR(V121/H121,"0")</f>
        <v>75</v>
      </c>
      <c r="W122" s="307">
        <f>IFERROR(IF(W118="",0,W118),"0")+IFERROR(IF(W119="",0,W119),"0")+IFERROR(IF(W120="",0,W120),"0")+IFERROR(IF(W121="",0,W121),"0")</f>
        <v>1.6312499999999999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600</v>
      </c>
      <c r="V123" s="307">
        <f>IFERROR(SUM(V118:V121),"0")</f>
        <v>607.5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150</v>
      </c>
      <c r="V212" s="306">
        <f>IFERROR(IF(U212="",0,CEILING((U212/$H212),1)*$H212),"")</f>
        <v>151.20000000000002</v>
      </c>
      <c r="W212" s="37">
        <f>IFERROR(IF(V212=0,"",ROUNDUP(V212/H212,0)*0.00753),"")</f>
        <v>0.27107999999999999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35.714285714285715</v>
      </c>
      <c r="V215" s="307">
        <f>IFERROR(V211/H211,"0")+IFERROR(V212/H212,"0")+IFERROR(V213/H213,"0")+IFERROR(V214/H214,"0")</f>
        <v>36</v>
      </c>
      <c r="W215" s="307">
        <f>IFERROR(IF(W211="",0,W211),"0")+IFERROR(IF(W212="",0,W212),"0")+IFERROR(IF(W213="",0,W213),"0")+IFERROR(IF(W214="",0,W214),"0")</f>
        <v>0.27107999999999999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150</v>
      </c>
      <c r="V216" s="307">
        <f>IFERROR(SUM(V211:V214),"0")</f>
        <v>151.20000000000002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2000</v>
      </c>
      <c r="V286" s="306">
        <f t="shared" si="14"/>
        <v>2010</v>
      </c>
      <c r="W286" s="37">
        <f>IFERROR(IF(V286=0,"",ROUNDUP(V286/H286,0)*0.02175),"")</f>
        <v>2.9144999999999999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133.33333333333334</v>
      </c>
      <c r="V292" s="307">
        <f>IFERROR(V284/H284,"0")+IFERROR(V285/H285,"0")+IFERROR(V286/H286,"0")+IFERROR(V287/H287,"0")+IFERROR(V288/H288,"0")+IFERROR(V289/H289,"0")+IFERROR(V290/H290,"0")+IFERROR(V291/H291,"0")</f>
        <v>134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2.9144999999999999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2000</v>
      </c>
      <c r="V293" s="307">
        <f>IFERROR(SUM(V284:V291),"0")</f>
        <v>2010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2000</v>
      </c>
      <c r="V325" s="306">
        <f>IFERROR(IF(U325="",0,CEILING((U325/$H325),1)*$H325),"")</f>
        <v>2004.6</v>
      </c>
      <c r="W325" s="37">
        <f>IFERROR(IF(V325=0,"",ROUNDUP(V325/H325,0)*0.02175),"")</f>
        <v>5.5897499999999996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256.41025641025641</v>
      </c>
      <c r="V329" s="307">
        <f>IFERROR(V325/H325,"0")+IFERROR(V326/H326,"0")+IFERROR(V327/H327,"0")+IFERROR(V328/H328,"0")</f>
        <v>257</v>
      </c>
      <c r="W329" s="307">
        <f>IFERROR(IF(W325="",0,W325),"0")+IFERROR(IF(W326="",0,W326),"0")+IFERROR(IF(W327="",0,W327),"0")+IFERROR(IF(W328="",0,W328),"0")</f>
        <v>5.5897499999999996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2000</v>
      </c>
      <c r="V330" s="307">
        <f>IFERROR(SUM(V325:V328),"0")</f>
        <v>2004.6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2500</v>
      </c>
      <c r="V418" s="306">
        <f>IFERROR(IF(U418="",0,CEILING((U418/$H418),1)*$H418),"")</f>
        <v>2502.7200000000003</v>
      </c>
      <c r="W418" s="37">
        <f>IFERROR(IF(V418=0,"",ROUNDUP(V418/H418,0)*0.01196),"")</f>
        <v>5.6690399999999999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473.48484848484844</v>
      </c>
      <c r="V420" s="307">
        <f>IFERROR(V418/H418,"0")+IFERROR(V419/H419,"0")</f>
        <v>474</v>
      </c>
      <c r="W420" s="307">
        <f>IFERROR(IF(W418="",0,W418),"0")+IFERROR(IF(W419="",0,W419),"0")</f>
        <v>5.6690399999999999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2500</v>
      </c>
      <c r="V421" s="307">
        <f>IFERROR(SUM(V418:V419),"0")</f>
        <v>2502.7200000000003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7250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7276.0199999999995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7679.6889776889784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7707.1379999999999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8029.6889776889784</v>
      </c>
      <c r="V466" s="307">
        <f>GrossWeightTotalR+PalletQtyTotalR*25</f>
        <v>8057.1379999999999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973.01679801679802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976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16.075619999999997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607.5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151.20000000000002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2010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2004.6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2502.7200000000003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2023-09-06T11:15:12Z</dcterms:modified>
</cp:coreProperties>
</file>