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80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V460" i="1"/>
  <c r="M460" i="1"/>
  <c r="U457" i="1"/>
  <c r="U456" i="1"/>
  <c r="V455" i="1"/>
  <c r="W455" i="1" s="1"/>
  <c r="M455" i="1"/>
  <c r="V454" i="1"/>
  <c r="M454" i="1"/>
  <c r="V452" i="1"/>
  <c r="U452" i="1"/>
  <c r="V451" i="1"/>
  <c r="U451" i="1"/>
  <c r="V450" i="1"/>
  <c r="W450" i="1" s="1"/>
  <c r="M450" i="1"/>
  <c r="W449" i="1"/>
  <c r="V449" i="1"/>
  <c r="M449" i="1"/>
  <c r="U447" i="1"/>
  <c r="U446" i="1"/>
  <c r="W445" i="1"/>
  <c r="V445" i="1"/>
  <c r="M445" i="1"/>
  <c r="V444" i="1"/>
  <c r="V446" i="1" s="1"/>
  <c r="M444" i="1"/>
  <c r="U442" i="1"/>
  <c r="U441" i="1"/>
  <c r="V440" i="1"/>
  <c r="W440" i="1" s="1"/>
  <c r="M440" i="1"/>
  <c r="V439" i="1"/>
  <c r="M439" i="1"/>
  <c r="U435" i="1"/>
  <c r="V434" i="1"/>
  <c r="U434" i="1"/>
  <c r="V433" i="1"/>
  <c r="W433" i="1" s="1"/>
  <c r="M433" i="1"/>
  <c r="V432" i="1"/>
  <c r="V435" i="1" s="1"/>
  <c r="M432" i="1"/>
  <c r="U430" i="1"/>
  <c r="U429" i="1"/>
  <c r="V428" i="1"/>
  <c r="W428" i="1" s="1"/>
  <c r="V427" i="1"/>
  <c r="V429" i="1" s="1"/>
  <c r="V426" i="1"/>
  <c r="W426" i="1" s="1"/>
  <c r="V425" i="1"/>
  <c r="V430" i="1" s="1"/>
  <c r="M425" i="1"/>
  <c r="V424" i="1"/>
  <c r="W424" i="1" s="1"/>
  <c r="M424" i="1"/>
  <c r="V423" i="1"/>
  <c r="W423" i="1" s="1"/>
  <c r="M423" i="1"/>
  <c r="V421" i="1"/>
  <c r="U421" i="1"/>
  <c r="V420" i="1"/>
  <c r="U420" i="1"/>
  <c r="V419" i="1"/>
  <c r="W419" i="1" s="1"/>
  <c r="M419" i="1"/>
  <c r="W418" i="1"/>
  <c r="W420" i="1" s="1"/>
  <c r="V418" i="1"/>
  <c r="M418" i="1"/>
  <c r="U416" i="1"/>
  <c r="U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V409" i="1"/>
  <c r="W409" i="1" s="1"/>
  <c r="M409" i="1"/>
  <c r="V408" i="1"/>
  <c r="W408" i="1" s="1"/>
  <c r="M408" i="1"/>
  <c r="V407" i="1"/>
  <c r="W407" i="1" s="1"/>
  <c r="M407" i="1"/>
  <c r="W406" i="1"/>
  <c r="V406" i="1"/>
  <c r="M406" i="1"/>
  <c r="V402" i="1"/>
  <c r="U402" i="1"/>
  <c r="V401" i="1"/>
  <c r="U401" i="1"/>
  <c r="W400" i="1"/>
  <c r="W401" i="1" s="1"/>
  <c r="V400" i="1"/>
  <c r="M400" i="1"/>
  <c r="V398" i="1"/>
  <c r="U398" i="1"/>
  <c r="V397" i="1"/>
  <c r="U397" i="1"/>
  <c r="W396" i="1"/>
  <c r="W397" i="1" s="1"/>
  <c r="V396" i="1"/>
  <c r="M396" i="1"/>
  <c r="U394" i="1"/>
  <c r="U393" i="1"/>
  <c r="W392" i="1"/>
  <c r="V392" i="1"/>
  <c r="M392" i="1"/>
  <c r="W391" i="1"/>
  <c r="V391" i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W386" i="1" s="1"/>
  <c r="M386" i="1"/>
  <c r="V384" i="1"/>
  <c r="U384" i="1"/>
  <c r="V383" i="1"/>
  <c r="U383" i="1"/>
  <c r="V382" i="1"/>
  <c r="W382" i="1" s="1"/>
  <c r="M382" i="1"/>
  <c r="W381" i="1"/>
  <c r="W383" i="1" s="1"/>
  <c r="V381" i="1"/>
  <c r="M381" i="1"/>
  <c r="V378" i="1"/>
  <c r="U378" i="1"/>
  <c r="V377" i="1"/>
  <c r="U377" i="1"/>
  <c r="W376" i="1"/>
  <c r="W377" i="1" s="1"/>
  <c r="V376" i="1"/>
  <c r="U374" i="1"/>
  <c r="U373" i="1"/>
  <c r="V372" i="1"/>
  <c r="W372" i="1" s="1"/>
  <c r="M372" i="1"/>
  <c r="V371" i="1"/>
  <c r="W371" i="1" s="1"/>
  <c r="M371" i="1"/>
  <c r="V370" i="1"/>
  <c r="V373" i="1" s="1"/>
  <c r="M370" i="1"/>
  <c r="V368" i="1"/>
  <c r="U368" i="1"/>
  <c r="V367" i="1"/>
  <c r="U367" i="1"/>
  <c r="V366" i="1"/>
  <c r="W366" i="1" s="1"/>
  <c r="W367" i="1" s="1"/>
  <c r="M366" i="1"/>
  <c r="U364" i="1"/>
  <c r="U363" i="1"/>
  <c r="V362" i="1"/>
  <c r="W362" i="1" s="1"/>
  <c r="M362" i="1"/>
  <c r="W361" i="1"/>
  <c r="V361" i="1"/>
  <c r="M361" i="1"/>
  <c r="V360" i="1"/>
  <c r="W360" i="1" s="1"/>
  <c r="M360" i="1"/>
  <c r="V359" i="1"/>
  <c r="W359" i="1" s="1"/>
  <c r="M359" i="1"/>
  <c r="U357" i="1"/>
  <c r="V356" i="1"/>
  <c r="U356" i="1"/>
  <c r="V355" i="1"/>
  <c r="W355" i="1" s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W344" i="1" s="1"/>
  <c r="M344" i="1"/>
  <c r="V343" i="1"/>
  <c r="V357" i="1" s="1"/>
  <c r="M343" i="1"/>
  <c r="V341" i="1"/>
  <c r="U341" i="1"/>
  <c r="V340" i="1"/>
  <c r="U340" i="1"/>
  <c r="V339" i="1"/>
  <c r="W339" i="1" s="1"/>
  <c r="M339" i="1"/>
  <c r="W338" i="1"/>
  <c r="W340" i="1" s="1"/>
  <c r="V338" i="1"/>
  <c r="O473" i="1" s="1"/>
  <c r="M338" i="1"/>
  <c r="V334" i="1"/>
  <c r="U334" i="1"/>
  <c r="V333" i="1"/>
  <c r="U333" i="1"/>
  <c r="W332" i="1"/>
  <c r="W333" i="1" s="1"/>
  <c r="V332" i="1"/>
  <c r="M332" i="1"/>
  <c r="U330" i="1"/>
  <c r="U329" i="1"/>
  <c r="W328" i="1"/>
  <c r="V328" i="1"/>
  <c r="M328" i="1"/>
  <c r="V327" i="1"/>
  <c r="W327" i="1" s="1"/>
  <c r="M327" i="1"/>
  <c r="V326" i="1"/>
  <c r="W326" i="1" s="1"/>
  <c r="M326" i="1"/>
  <c r="V325" i="1"/>
  <c r="W325" i="1" s="1"/>
  <c r="M325" i="1"/>
  <c r="V323" i="1"/>
  <c r="U323" i="1"/>
  <c r="V322" i="1"/>
  <c r="U322" i="1"/>
  <c r="V321" i="1"/>
  <c r="W321" i="1" s="1"/>
  <c r="M321" i="1"/>
  <c r="W320" i="1"/>
  <c r="W322" i="1" s="1"/>
  <c r="V320" i="1"/>
  <c r="M320" i="1"/>
  <c r="U318" i="1"/>
  <c r="U317" i="1"/>
  <c r="W316" i="1"/>
  <c r="V316" i="1"/>
  <c r="M316" i="1"/>
  <c r="V315" i="1"/>
  <c r="W315" i="1" s="1"/>
  <c r="M315" i="1"/>
  <c r="V314" i="1"/>
  <c r="W314" i="1" s="1"/>
  <c r="M314" i="1"/>
  <c r="V313" i="1"/>
  <c r="M313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V297" i="1"/>
  <c r="U297" i="1"/>
  <c r="V296" i="1"/>
  <c r="W296" i="1" s="1"/>
  <c r="M296" i="1"/>
  <c r="W295" i="1"/>
  <c r="W297" i="1" s="1"/>
  <c r="V295" i="1"/>
  <c r="M295" i="1"/>
  <c r="U293" i="1"/>
  <c r="U292" i="1"/>
  <c r="W291" i="1"/>
  <c r="V291" i="1"/>
  <c r="M291" i="1"/>
  <c r="V290" i="1"/>
  <c r="W290" i="1" s="1"/>
  <c r="M290" i="1"/>
  <c r="V289" i="1"/>
  <c r="W289" i="1" s="1"/>
  <c r="W288" i="1"/>
  <c r="V288" i="1"/>
  <c r="M288" i="1"/>
  <c r="W287" i="1"/>
  <c r="V287" i="1"/>
  <c r="M287" i="1"/>
  <c r="V286" i="1"/>
  <c r="W286" i="1" s="1"/>
  <c r="M286" i="1"/>
  <c r="V285" i="1"/>
  <c r="W285" i="1" s="1"/>
  <c r="M285" i="1"/>
  <c r="W284" i="1"/>
  <c r="V284" i="1"/>
  <c r="M473" i="1" s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V272" i="1"/>
  <c r="U272" i="1"/>
  <c r="U271" i="1"/>
  <c r="W270" i="1"/>
  <c r="V270" i="1"/>
  <c r="M270" i="1"/>
  <c r="V269" i="1"/>
  <c r="W269" i="1" s="1"/>
  <c r="M269" i="1"/>
  <c r="V268" i="1"/>
  <c r="M268" i="1"/>
  <c r="U266" i="1"/>
  <c r="U265" i="1"/>
  <c r="V264" i="1"/>
  <c r="W264" i="1" s="1"/>
  <c r="M264" i="1"/>
  <c r="V263" i="1"/>
  <c r="M263" i="1"/>
  <c r="V260" i="1"/>
  <c r="U260" i="1"/>
  <c r="V259" i="1"/>
  <c r="U259" i="1"/>
  <c r="V258" i="1"/>
  <c r="W258" i="1" s="1"/>
  <c r="M258" i="1"/>
  <c r="W257" i="1"/>
  <c r="V257" i="1"/>
  <c r="M257" i="1"/>
  <c r="V255" i="1"/>
  <c r="U255" i="1"/>
  <c r="U254" i="1"/>
  <c r="W253" i="1"/>
  <c r="V253" i="1"/>
  <c r="M253" i="1"/>
  <c r="V252" i="1"/>
  <c r="W252" i="1" s="1"/>
  <c r="M252" i="1"/>
  <c r="V251" i="1"/>
  <c r="W251" i="1" s="1"/>
  <c r="M251" i="1"/>
  <c r="V250" i="1"/>
  <c r="W250" i="1" s="1"/>
  <c r="M250" i="1"/>
  <c r="W249" i="1"/>
  <c r="V249" i="1"/>
  <c r="M249" i="1"/>
  <c r="W248" i="1"/>
  <c r="V248" i="1"/>
  <c r="M248" i="1"/>
  <c r="V247" i="1"/>
  <c r="M247" i="1"/>
  <c r="U244" i="1"/>
  <c r="V243" i="1"/>
  <c r="U243" i="1"/>
  <c r="V242" i="1"/>
  <c r="W242" i="1" s="1"/>
  <c r="M242" i="1"/>
  <c r="V241" i="1"/>
  <c r="W241" i="1" s="1"/>
  <c r="M241" i="1"/>
  <c r="W240" i="1"/>
  <c r="W243" i="1" s="1"/>
  <c r="V240" i="1"/>
  <c r="M240" i="1"/>
  <c r="V238" i="1"/>
  <c r="U238" i="1"/>
  <c r="U237" i="1"/>
  <c r="W236" i="1"/>
  <c r="V236" i="1"/>
  <c r="M236" i="1"/>
  <c r="V235" i="1"/>
  <c r="W235" i="1" s="1"/>
  <c r="V234" i="1"/>
  <c r="W234" i="1" s="1"/>
  <c r="U232" i="1"/>
  <c r="U231" i="1"/>
  <c r="W230" i="1"/>
  <c r="V230" i="1"/>
  <c r="M230" i="1"/>
  <c r="V229" i="1"/>
  <c r="V232" i="1" s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V221" i="1"/>
  <c r="V224" i="1" s="1"/>
  <c r="M221" i="1"/>
  <c r="V220" i="1"/>
  <c r="W220" i="1" s="1"/>
  <c r="M220" i="1"/>
  <c r="V219" i="1"/>
  <c r="W219" i="1" s="1"/>
  <c r="M219" i="1"/>
  <c r="W218" i="1"/>
  <c r="V218" i="1"/>
  <c r="M218" i="1"/>
  <c r="U216" i="1"/>
  <c r="U215" i="1"/>
  <c r="W214" i="1"/>
  <c r="V214" i="1"/>
  <c r="M214" i="1"/>
  <c r="V213" i="1"/>
  <c r="W213" i="1" s="1"/>
  <c r="M213" i="1"/>
  <c r="V212" i="1"/>
  <c r="W212" i="1" s="1"/>
  <c r="M212" i="1"/>
  <c r="V211" i="1"/>
  <c r="W211" i="1" s="1"/>
  <c r="M211" i="1"/>
  <c r="V209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V193" i="1"/>
  <c r="W193" i="1" s="1"/>
  <c r="M193" i="1"/>
  <c r="V192" i="1"/>
  <c r="W192" i="1" s="1"/>
  <c r="M192" i="1"/>
  <c r="V191" i="1"/>
  <c r="W191" i="1" s="1"/>
  <c r="M191" i="1"/>
  <c r="W190" i="1"/>
  <c r="V190" i="1"/>
  <c r="M190" i="1"/>
  <c r="V189" i="1"/>
  <c r="J473" i="1" s="1"/>
  <c r="M189" i="1"/>
  <c r="U186" i="1"/>
  <c r="U185" i="1"/>
  <c r="V184" i="1"/>
  <c r="W184" i="1" s="1"/>
  <c r="M184" i="1"/>
  <c r="V183" i="1"/>
  <c r="M183" i="1"/>
  <c r="U181" i="1"/>
  <c r="U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M167" i="1"/>
  <c r="V166" i="1"/>
  <c r="W166" i="1" s="1"/>
  <c r="M166" i="1"/>
  <c r="W165" i="1"/>
  <c r="V165" i="1"/>
  <c r="M165" i="1"/>
  <c r="V164" i="1"/>
  <c r="V180" i="1" s="1"/>
  <c r="M164" i="1"/>
  <c r="V163" i="1"/>
  <c r="M163" i="1"/>
  <c r="U161" i="1"/>
  <c r="U160" i="1"/>
  <c r="V159" i="1"/>
  <c r="W159" i="1" s="1"/>
  <c r="M159" i="1"/>
  <c r="V158" i="1"/>
  <c r="W158" i="1" s="1"/>
  <c r="M158" i="1"/>
  <c r="W157" i="1"/>
  <c r="V157" i="1"/>
  <c r="M157" i="1"/>
  <c r="V156" i="1"/>
  <c r="V161" i="1" s="1"/>
  <c r="M156" i="1"/>
  <c r="U154" i="1"/>
  <c r="U153" i="1"/>
  <c r="V152" i="1"/>
  <c r="W152" i="1" s="1"/>
  <c r="M152" i="1"/>
  <c r="V151" i="1"/>
  <c r="V149" i="1"/>
  <c r="U149" i="1"/>
  <c r="V148" i="1"/>
  <c r="U148" i="1"/>
  <c r="V147" i="1"/>
  <c r="W147" i="1" s="1"/>
  <c r="M147" i="1"/>
  <c r="W146" i="1"/>
  <c r="W148" i="1" s="1"/>
  <c r="V146" i="1"/>
  <c r="I473" i="1" s="1"/>
  <c r="M146" i="1"/>
  <c r="U143" i="1"/>
  <c r="U142" i="1"/>
  <c r="W141" i="1"/>
  <c r="V141" i="1"/>
  <c r="M141" i="1"/>
  <c r="V140" i="1"/>
  <c r="W140" i="1" s="1"/>
  <c r="M140" i="1"/>
  <c r="W139" i="1"/>
  <c r="V139" i="1"/>
  <c r="M139" i="1"/>
  <c r="V138" i="1"/>
  <c r="W138" i="1" s="1"/>
  <c r="M138" i="1"/>
  <c r="V137" i="1"/>
  <c r="W137" i="1" s="1"/>
  <c r="M137" i="1"/>
  <c r="W136" i="1"/>
  <c r="V136" i="1"/>
  <c r="M136" i="1"/>
  <c r="V135" i="1"/>
  <c r="V142" i="1" s="1"/>
  <c r="M135" i="1"/>
  <c r="W134" i="1"/>
  <c r="V134" i="1"/>
  <c r="H473" i="1" s="1"/>
  <c r="M134" i="1"/>
  <c r="U131" i="1"/>
  <c r="V130" i="1"/>
  <c r="U130" i="1"/>
  <c r="W129" i="1"/>
  <c r="V129" i="1"/>
  <c r="M129" i="1"/>
  <c r="V128" i="1"/>
  <c r="W128" i="1" s="1"/>
  <c r="M128" i="1"/>
  <c r="W127" i="1"/>
  <c r="V127" i="1"/>
  <c r="M127" i="1"/>
  <c r="U123" i="1"/>
  <c r="U122" i="1"/>
  <c r="W121" i="1"/>
  <c r="V121" i="1"/>
  <c r="M121" i="1"/>
  <c r="V120" i="1"/>
  <c r="W120" i="1" s="1"/>
  <c r="M120" i="1"/>
  <c r="W119" i="1"/>
  <c r="V119" i="1"/>
  <c r="M119" i="1"/>
  <c r="V118" i="1"/>
  <c r="V123" i="1" s="1"/>
  <c r="M118" i="1"/>
  <c r="U115" i="1"/>
  <c r="U114" i="1"/>
  <c r="V113" i="1"/>
  <c r="W113" i="1" s="1"/>
  <c r="V112" i="1"/>
  <c r="V115" i="1" s="1"/>
  <c r="M112" i="1"/>
  <c r="W111" i="1"/>
  <c r="V111" i="1"/>
  <c r="M111" i="1"/>
  <c r="V110" i="1"/>
  <c r="W110" i="1" s="1"/>
  <c r="M110" i="1"/>
  <c r="V108" i="1"/>
  <c r="U108" i="1"/>
  <c r="U107" i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V100" i="1"/>
  <c r="U98" i="1"/>
  <c r="U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V97" i="1" s="1"/>
  <c r="M88" i="1"/>
  <c r="U86" i="1"/>
  <c r="U85" i="1"/>
  <c r="V84" i="1"/>
  <c r="W84" i="1" s="1"/>
  <c r="M84" i="1"/>
  <c r="W83" i="1"/>
  <c r="V83" i="1"/>
  <c r="M83" i="1"/>
  <c r="V82" i="1"/>
  <c r="W82" i="1" s="1"/>
  <c r="V81" i="1"/>
  <c r="W81" i="1" s="1"/>
  <c r="V80" i="1"/>
  <c r="W80" i="1" s="1"/>
  <c r="M80" i="1"/>
  <c r="W79" i="1"/>
  <c r="W85" i="1" s="1"/>
  <c r="V79" i="1"/>
  <c r="W78" i="1"/>
  <c r="V78" i="1"/>
  <c r="V85" i="1" s="1"/>
  <c r="M78" i="1"/>
  <c r="U76" i="1"/>
  <c r="U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M60" i="1"/>
  <c r="V59" i="1"/>
  <c r="E473" i="1" s="1"/>
  <c r="M59" i="1"/>
  <c r="U56" i="1"/>
  <c r="U55" i="1"/>
  <c r="V54" i="1"/>
  <c r="W54" i="1" s="1"/>
  <c r="V53" i="1"/>
  <c r="W53" i="1" s="1"/>
  <c r="M53" i="1"/>
  <c r="W52" i="1"/>
  <c r="W55" i="1" s="1"/>
  <c r="V52" i="1"/>
  <c r="V55" i="1" s="1"/>
  <c r="M52" i="1"/>
  <c r="U49" i="1"/>
  <c r="U48" i="1"/>
  <c r="W47" i="1"/>
  <c r="V47" i="1"/>
  <c r="M47" i="1"/>
  <c r="V46" i="1"/>
  <c r="C473" i="1" s="1"/>
  <c r="M46" i="1"/>
  <c r="U42" i="1"/>
  <c r="U41" i="1"/>
  <c r="V40" i="1"/>
  <c r="V41" i="1" s="1"/>
  <c r="M40" i="1"/>
  <c r="U38" i="1"/>
  <c r="U37" i="1"/>
  <c r="V36" i="1"/>
  <c r="V37" i="1" s="1"/>
  <c r="M36" i="1"/>
  <c r="W35" i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V24" i="1"/>
  <c r="U24" i="1"/>
  <c r="U463" i="1" s="1"/>
  <c r="U23" i="1"/>
  <c r="U467" i="1" s="1"/>
  <c r="V22" i="1"/>
  <c r="V23" i="1" s="1"/>
  <c r="M22" i="1"/>
  <c r="H10" i="1"/>
  <c r="A9" i="1"/>
  <c r="F10" i="1" s="1"/>
  <c r="D7" i="1"/>
  <c r="N6" i="1"/>
  <c r="M2" i="1"/>
  <c r="H9" i="1" l="1"/>
  <c r="W107" i="1"/>
  <c r="W130" i="1"/>
  <c r="V32" i="1"/>
  <c r="V467" i="1" s="1"/>
  <c r="J9" i="1"/>
  <c r="W36" i="1"/>
  <c r="W37" i="1" s="1"/>
  <c r="W40" i="1"/>
  <c r="W41" i="1" s="1"/>
  <c r="W46" i="1"/>
  <c r="W48" i="1" s="1"/>
  <c r="V49" i="1"/>
  <c r="W59" i="1"/>
  <c r="W75" i="1" s="1"/>
  <c r="W88" i="1"/>
  <c r="W97" i="1" s="1"/>
  <c r="V107" i="1"/>
  <c r="W112" i="1"/>
  <c r="W114" i="1" s="1"/>
  <c r="V114" i="1"/>
  <c r="W135" i="1"/>
  <c r="W156" i="1"/>
  <c r="W160" i="1" s="1"/>
  <c r="W164" i="1"/>
  <c r="W189" i="1"/>
  <c r="W204" i="1" s="1"/>
  <c r="W221" i="1"/>
  <c r="W229" i="1"/>
  <c r="K473" i="1"/>
  <c r="V254" i="1"/>
  <c r="W247" i="1"/>
  <c r="W254" i="1" s="1"/>
  <c r="W292" i="1"/>
  <c r="V293" i="1"/>
  <c r="V318" i="1"/>
  <c r="W393" i="1"/>
  <c r="W427" i="1"/>
  <c r="W444" i="1"/>
  <c r="W446" i="1" s="1"/>
  <c r="D473" i="1"/>
  <c r="A10" i="1"/>
  <c r="B473" i="1"/>
  <c r="V464" i="1"/>
  <c r="V38" i="1"/>
  <c r="V463" i="1" s="1"/>
  <c r="V42" i="1"/>
  <c r="V48" i="1"/>
  <c r="V56" i="1"/>
  <c r="V86" i="1"/>
  <c r="V98" i="1"/>
  <c r="F473" i="1"/>
  <c r="V122" i="1"/>
  <c r="W142" i="1"/>
  <c r="V143" i="1"/>
  <c r="V160" i="1"/>
  <c r="V181" i="1"/>
  <c r="W163" i="1"/>
  <c r="W180" i="1" s="1"/>
  <c r="V204" i="1"/>
  <c r="W224" i="1"/>
  <c r="V225" i="1"/>
  <c r="V244" i="1"/>
  <c r="N473" i="1"/>
  <c r="V363" i="1"/>
  <c r="V394" i="1"/>
  <c r="Q473" i="1"/>
  <c r="V416" i="1"/>
  <c r="W425" i="1"/>
  <c r="W429" i="1" s="1"/>
  <c r="W451" i="1"/>
  <c r="V457" i="1"/>
  <c r="V456" i="1"/>
  <c r="S473" i="1"/>
  <c r="V462" i="1"/>
  <c r="W460" i="1"/>
  <c r="W461" i="1" s="1"/>
  <c r="F9" i="1"/>
  <c r="W22" i="1"/>
  <c r="W23" i="1" s="1"/>
  <c r="W26" i="1"/>
  <c r="W32" i="1" s="1"/>
  <c r="V76" i="1"/>
  <c r="W118" i="1"/>
  <c r="W122" i="1" s="1"/>
  <c r="G473" i="1"/>
  <c r="V131" i="1"/>
  <c r="V216" i="1"/>
  <c r="W259" i="1"/>
  <c r="V266" i="1"/>
  <c r="V265" i="1"/>
  <c r="V271" i="1"/>
  <c r="W268" i="1"/>
  <c r="W271" i="1" s="1"/>
  <c r="V330" i="1"/>
  <c r="W415" i="1"/>
  <c r="V447" i="1"/>
  <c r="V465" i="1"/>
  <c r="L473" i="1"/>
  <c r="V75" i="1"/>
  <c r="V153" i="1"/>
  <c r="V154" i="1"/>
  <c r="W151" i="1"/>
  <c r="W153" i="1" s="1"/>
  <c r="V185" i="1"/>
  <c r="V186" i="1"/>
  <c r="W183" i="1"/>
  <c r="W185" i="1" s="1"/>
  <c r="V205" i="1"/>
  <c r="W215" i="1"/>
  <c r="W231" i="1"/>
  <c r="W237" i="1"/>
  <c r="W329" i="1"/>
  <c r="W363" i="1"/>
  <c r="V364" i="1"/>
  <c r="R473" i="1"/>
  <c r="V441" i="1"/>
  <c r="V442" i="1"/>
  <c r="W439" i="1"/>
  <c r="W441" i="1" s="1"/>
  <c r="P473" i="1"/>
  <c r="V215" i="1"/>
  <c r="V231" i="1"/>
  <c r="V237" i="1"/>
  <c r="V292" i="1"/>
  <c r="V317" i="1"/>
  <c r="V329" i="1"/>
  <c r="V374" i="1"/>
  <c r="V393" i="1"/>
  <c r="V415" i="1"/>
  <c r="W263" i="1"/>
  <c r="W265" i="1" s="1"/>
  <c r="W313" i="1"/>
  <c r="W317" i="1" s="1"/>
  <c r="W343" i="1"/>
  <c r="W356" i="1" s="1"/>
  <c r="W370" i="1"/>
  <c r="W373" i="1" s="1"/>
  <c r="W432" i="1"/>
  <c r="W434" i="1" s="1"/>
  <c r="W454" i="1"/>
  <c r="W456" i="1" s="1"/>
  <c r="V466" i="1" l="1"/>
  <c r="W468" i="1"/>
</calcChain>
</file>

<file path=xl/sharedStrings.xml><?xml version="1.0" encoding="utf-8"?>
<sst xmlns="http://schemas.openxmlformats.org/spreadsheetml/2006/main" count="1693" uniqueCount="649">
  <si>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</si>
  <si>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</si>
  <si>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</si>
  <si>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</si>
  <si>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</si>
  <si>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</si>
  <si>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</si>
  <si>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</si>
  <si>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</si>
  <si>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</si>
  <si>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</si>
  <si>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</si>
  <si>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</si>
  <si>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</si>
  <si>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</si>
  <si>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</si>
  <si>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</si>
  <si>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</si>
  <si>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</si>
  <si>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</si>
  <si>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</si>
  <si>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</si>
  <si>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</si>
  <si>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</si>
  <si>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</si>
  <si>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</si>
  <si>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</si>
  <si>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</si>
  <si>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</si>
  <si>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</si>
  <si>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</si>
  <si>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</si>
  <si>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</si>
  <si>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</si>
  <si>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</si>
  <si>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</si>
  <si>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</si>
  <si>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</si>
  <si>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</si>
  <si>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</si>
  <si>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</si>
  <si>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</si>
  <si>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</si>
  <si>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</si>
  <si>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</si>
  <si>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</si>
  <si>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</si>
  <si>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</si>
  <si>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</si>
  <si>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</si>
  <si>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</si>
  <si>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</si>
  <si>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</si>
  <si>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</si>
  <si>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</si>
  <si>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</si>
  <si>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</si>
  <si>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</si>
  <si>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</si>
  <si>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</si>
  <si>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</si>
  <si>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</si>
  <si>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</si>
  <si>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</si>
  <si>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</si>
  <si>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</si>
  <si>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</si>
  <si>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</si>
  <si>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</si>
  <si>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</si>
  <si>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</si>
  <si>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</si>
  <si>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</si>
  <si>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</si>
  <si>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</si>
  <si>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</si>
  <si>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</si>
  <si>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</si>
  <si>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</si>
  <si>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</si>
  <si>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</si>
  <si>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</si>
  <si>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</si>
  <si>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</si>
  <si>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</si>
  <si>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</si>
  <si>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</si>
  <si>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</si>
  <si>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</si>
  <si>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</si>
  <si>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</si>
  <si>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</si>
  <si>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</si>
  <si>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</si>
  <si>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</si>
  <si>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</si>
  <si>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</si>
  <si>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</si>
  <si>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</si>
  <si>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</si>
  <si>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</si>
  <si>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</si>
  <si>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</si>
  <si>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</si>
  <si>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</si>
  <si>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</si>
  <si>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</si>
  <si>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</si>
  <si>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</si>
  <si>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</si>
  <si>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</si>
  <si>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</si>
  <si>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</si>
  <si>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</si>
  <si>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</si>
  <si>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</si>
  <si>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</si>
  <si>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</si>
  <si>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</si>
  <si>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</si>
  <si>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</si>
  <si>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</si>
  <si>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</si>
  <si>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</si>
  <si>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</si>
  <si>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</si>
  <si>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</si>
  <si>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</si>
  <si>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</si>
  <si>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</si>
  <si>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</si>
  <si>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</si>
  <si>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</si>
  <si>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</si>
  <si>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</si>
  <si>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</si>
  <si>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</si>
  <si>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</si>
  <si>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</si>
  <si>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</si>
  <si>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</si>
  <si>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</si>
  <si>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</si>
  <si>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</si>
  <si>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</si>
  <si>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</si>
  <si>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</si>
  <si>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</si>
  <si>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</si>
  <si>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</si>
  <si>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</si>
  <si>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</si>
  <si>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</si>
  <si>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</si>
  <si>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</si>
  <si>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</si>
  <si>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</si>
  <si>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</si>
  <si>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</si>
  <si>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</si>
  <si>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</si>
  <si>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</si>
  <si>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</si>
  <si>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</si>
  <si>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</si>
  <si>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</si>
  <si>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</si>
  <si>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</si>
  <si>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</si>
  <si>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</si>
  <si>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</si>
  <si>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</si>
  <si>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</si>
  <si>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</si>
  <si>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</si>
  <si>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</si>
  <si>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</si>
  <si>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</si>
  <si>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</si>
  <si>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</si>
  <si>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</si>
  <si>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</si>
  <si>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</si>
  <si>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</si>
  <si>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</si>
  <si>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</si>
  <si>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</si>
  <si>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</si>
  <si>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</si>
  <si>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</si>
  <si>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</si>
  <si>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</si>
  <si>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</si>
  <si>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</si>
  <si>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</si>
  <si>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</si>
  <si>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</si>
  <si>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</si>
  <si>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</si>
  <si>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</si>
  <si>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</si>
  <si>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</si>
  <si>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</si>
  <si>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</si>
  <si>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</si>
  <si>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</si>
  <si>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</si>
  <si>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</si>
  <si>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</si>
  <si>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</si>
  <si>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</si>
  <si>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</si>
  <si>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</si>
  <si>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</si>
  <si>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</si>
  <si>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</si>
  <si>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</si>
  <si>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</si>
  <si>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</si>
  <si>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</si>
  <si>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</si>
  <si>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</si>
  <si>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</si>
  <si>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</si>
  <si>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</si>
  <si>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</si>
  <si>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</si>
  <si>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</si>
  <si>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</si>
  <si>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</si>
  <si>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</si>
  <si>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</si>
  <si>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</si>
  <si>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</si>
  <si>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</si>
  <si>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</si>
  <si>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</si>
  <si>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</si>
  <si>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</si>
  <si>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</si>
  <si>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</si>
  <si>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</si>
  <si>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</si>
  <si>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</si>
  <si>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</si>
  <si>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</si>
  <si>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</si>
  <si>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</si>
  <si>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</si>
  <si>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</si>
  <si>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</si>
  <si>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</si>
  <si>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</si>
  <si>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</si>
  <si>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</si>
  <si>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</si>
  <si>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</si>
  <si>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</si>
  <si>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</si>
  <si>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</si>
  <si>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</si>
  <si>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</si>
  <si>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</si>
  <si>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</si>
  <si>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</si>
  <si>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</si>
  <si>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</si>
  <si>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</si>
  <si>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</si>
  <si>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</si>
  <si>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</si>
  <si>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</si>
  <si>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</si>
  <si>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</si>
  <si>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</si>
  <si>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</si>
  <si>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</si>
  <si>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</si>
  <si>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</si>
  <si>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</si>
  <si>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</si>
  <si>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</si>
  <si>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</si>
  <si>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</si>
  <si>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</si>
  <si>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</si>
  <si>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</si>
  <si>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</si>
  <si>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</si>
  <si>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</si>
  <si>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</si>
  <si>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</si>
  <si>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</si>
  <si>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</si>
  <si>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</si>
  <si>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</si>
  <si>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</si>
  <si>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</si>
  <si>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</si>
  <si>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</si>
  <si>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</si>
  <si>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</si>
  <si>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</si>
  <si>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</si>
  <si>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</si>
  <si>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</si>
  <si>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</si>
  <si>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</si>
  <si>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</si>
  <si>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</si>
  <si>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</si>
  <si>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</si>
  <si>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</si>
  <si>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</si>
  <si>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</si>
  <si>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</si>
  <si>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</si>
  <si>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</si>
  <si>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</si>
  <si>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</si>
  <si>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</si>
  <si>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</si>
  <si>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</si>
  <si>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</si>
  <si>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</si>
  <si>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</si>
  <si>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</si>
  <si>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</si>
  <si>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</si>
  <si>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</si>
  <si>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</si>
  <si>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</si>
  <si>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</si>
  <si>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</si>
  <si>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</si>
  <si>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</si>
  <si>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</si>
  <si>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</si>
  <si>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</si>
  <si>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</si>
  <si>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</si>
  <si>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</si>
  <si>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</si>
  <si>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</si>
  <si>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</si>
  <si>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</si>
  <si>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</si>
  <si>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</si>
  <si>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</si>
  <si>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</si>
  <si>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</si>
  <si>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</si>
  <si>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</si>
  <si>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</si>
  <si>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</si>
  <si>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</si>
  <si>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</si>
  <si>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</si>
  <si>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</si>
  <si>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</si>
  <si>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</si>
  <si>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</si>
  <si>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</si>
  <si>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</si>
  <si>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</si>
  <si>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</si>
  <si>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</si>
  <si>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</si>
  <si>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</si>
  <si>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</si>
  <si>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</si>
  <si>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</si>
  <si>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</si>
  <si>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</si>
  <si>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</si>
  <si>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</si>
  <si>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</si>
  <si>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</si>
  <si>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</si>
  <si>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</si>
  <si>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</si>
  <si>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</si>
  <si>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</si>
  <si>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</si>
  <si>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</si>
  <si>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</si>
  <si>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</si>
  <si>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</si>
  <si>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</si>
  <si>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</si>
  <si>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</si>
  <si>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</si>
  <si>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</si>
  <si>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</si>
  <si>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</si>
  <si>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</si>
  <si>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</si>
  <si>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</si>
  <si>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</si>
  <si>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</si>
  <si>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</si>
  <si>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</si>
  <si>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</si>
  <si>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</si>
  <si>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</si>
  <si>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</si>
  <si>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</si>
  <si>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</si>
  <si>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</si>
  <si>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</si>
  <si>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</si>
  <si>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</si>
  <si>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</si>
  <si>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</si>
  <si>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</si>
  <si>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</si>
  <si>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</si>
  <si>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</si>
  <si>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</si>
  <si>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</si>
  <si>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</si>
  <si>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</si>
  <si>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</si>
  <si>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</si>
  <si>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</si>
  <si>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</si>
  <si>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</si>
  <si>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</si>
  <si>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</si>
  <si>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</si>
  <si>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</si>
  <si>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</si>
  <si>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</si>
  <si>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</si>
  <si>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</si>
  <si>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</si>
  <si>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</si>
  <si>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</si>
  <si>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</si>
  <si>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</si>
  <si>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</si>
  <si>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</si>
  <si>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</si>
  <si>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</si>
  <si>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</si>
  <si>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</si>
  <si>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</si>
  <si>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</si>
  <si>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</si>
  <si>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</si>
  <si>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</si>
  <si>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</si>
  <si>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</si>
  <si>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</si>
  <si>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</si>
  <si>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</si>
  <si>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</si>
  <si>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</si>
  <si>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</si>
  <si>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</si>
  <si>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</si>
  <si>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</si>
  <si>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</si>
  <si>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</si>
  <si>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</si>
  <si>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</si>
  <si>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</si>
  <si>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</si>
  <si>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</si>
  <si>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</si>
  <si>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</si>
  <si>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</si>
  <si>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</si>
  <si>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</si>
  <si>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</si>
  <si>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</si>
  <si>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</si>
  <si>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</si>
  <si>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</si>
  <si>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</si>
  <si>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</si>
  <si>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</si>
  <si>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</si>
  <si>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</si>
  <si>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</si>
  <si>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</si>
  <si>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</si>
  <si>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</si>
  <si>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</si>
  <si>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</si>
  <si>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</si>
  <si>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</si>
  <si>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</si>
  <si>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</si>
  <si>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</si>
  <si>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</si>
  <si>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</si>
  <si>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</si>
  <si>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</si>
  <si>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</si>
  <si>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</si>
  <si>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</si>
  <si>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</si>
  <si>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</si>
  <si>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</si>
  <si>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</si>
  <si>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</si>
  <si>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</si>
  <si>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</si>
  <si>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</si>
  <si>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</si>
  <si>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</si>
  <si>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</si>
  <si>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</si>
  <si>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</si>
  <si>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</si>
  <si>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</si>
  <si>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</si>
  <si>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</si>
  <si>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</si>
  <si>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</si>
  <si>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</si>
  <si>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</si>
  <si>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</si>
  <si>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</si>
  <si>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</si>
  <si>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</si>
  <si>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</si>
  <si>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</si>
  <si>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</si>
  <si>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</si>
  <si>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</si>
  <si>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</si>
  <si>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</si>
  <si>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</si>
  <si>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</si>
  <si>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</si>
  <si>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</si>
  <si>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</si>
  <si>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</si>
  <si>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</si>
  <si>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</si>
  <si>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</si>
  <si>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</si>
  <si>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</si>
  <si>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</si>
  <si>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</si>
  <si>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</si>
  <si>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</si>
  <si>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</si>
  <si>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</si>
  <si>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</si>
  <si>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</si>
  <si>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</si>
  <si>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</si>
  <si>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</si>
  <si>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</si>
  <si>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</si>
  <si>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</si>
  <si>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</si>
  <si>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</si>
  <si>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</si>
  <si>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</si>
  <si>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</si>
  <si>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</si>
  <si>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</si>
  <si>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</si>
  <si>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</si>
  <si>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</si>
  <si>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</si>
  <si>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</si>
  <si>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</si>
  <si>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</si>
  <si>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</si>
  <si>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</si>
  <si>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</si>
  <si>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</si>
  <si>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</si>
  <si>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</si>
  <si>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</si>
  <si>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</si>
  <si>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</si>
  <si>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</si>
  <si>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</si>
  <si>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</si>
  <si>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</si>
  <si>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</si>
  <si>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</si>
  <si>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</si>
  <si>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</si>
  <si>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</si>
  <si>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</si>
  <si>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</si>
  <si>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</si>
  <si>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</si>
  <si>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</si>
  <si>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</si>
  <si>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</si>
  <si>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</si>
  <si>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</si>
  <si>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</si>
  <si>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</si>
  <si>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</si>
  <si>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</si>
  <si>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</si>
  <si>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</si>
  <si>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</si>
  <si>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</si>
  <si>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</si>
  <si>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</si>
  <si>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</si>
  <si>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</si>
  <si>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</si>
  <si>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</si>
  <si>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</si>
  <si>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</si>
  <si>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</si>
  <si>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</si>
  <si>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</si>
  <si>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</si>
  <si>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</si>
  <si>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</si>
  <si>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</si>
  <si>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</si>
  <si>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</si>
  <si>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</si>
  <si>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</si>
  <si>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</si>
  <si>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</si>
  <si>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</si>
  <si>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</si>
  <si>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</si>
  <si>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</si>
  <si>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</si>
  <si>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</si>
  <si>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</si>
  <si>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</si>
  <si>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</si>
  <si>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</si>
  <si>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</si>
  <si>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</si>
  <si>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</si>
  <si>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</si>
  <si>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</si>
  <si>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</si>
  <si>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</si>
  <si>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</si>
  <si>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</si>
  <si>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третим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</si>
</sst>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648</v>
      </c>
      <c r="I5" s="320"/>
      <c r="J5" s="320"/>
      <c r="K5" s="318"/>
      <c r="M5" s="25" t="s">
        <v>10</v>
      </c>
      <c r="N5" s="321">
        <v>45178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4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0.45833333333333331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90</v>
      </c>
      <c r="V46" s="306">
        <f>IFERROR(IF(U46="",0,CEILING((U46/$H46),1)*$H46),"")</f>
        <v>97.2</v>
      </c>
      <c r="W46" s="37">
        <f>IFERROR(IF(V46=0,"",ROUNDUP(V46/H46,0)*0.02175),"")</f>
        <v>0.19574999999999998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8.3333333333333321</v>
      </c>
      <c r="V48" s="307">
        <f>IFERROR(V46/H46,"0")+IFERROR(V47/H47,"0")</f>
        <v>9</v>
      </c>
      <c r="W48" s="307">
        <f>IFERROR(IF(W46="",0,W46),"0")+IFERROR(IF(W47="",0,W47),"0")</f>
        <v>0.19574999999999998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90</v>
      </c>
      <c r="V49" s="307">
        <f>IFERROR(SUM(V46:V47),"0")</f>
        <v>97.2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215</v>
      </c>
      <c r="V52" s="306">
        <f>IFERROR(IF(U52="",0,CEILING((U52/$H52),1)*$H52),"")</f>
        <v>216</v>
      </c>
      <c r="W52" s="37">
        <f>IFERROR(IF(V52=0,"",ROUNDUP(V52/H52,0)*0.02175),"")</f>
        <v>0.43499999999999994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19.907407407407405</v>
      </c>
      <c r="V55" s="307">
        <f>IFERROR(V52/H52,"0")+IFERROR(V53/H53,"0")+IFERROR(V54/H54,"0")</f>
        <v>20</v>
      </c>
      <c r="W55" s="307">
        <f>IFERROR(IF(W52="",0,W52),"0")+IFERROR(IF(W53="",0,W53),"0")+IFERROR(IF(W54="",0,W54),"0")</f>
        <v>0.43499999999999994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215</v>
      </c>
      <c r="V56" s="307">
        <f>IFERROR(SUM(V52:V54),"0")</f>
        <v>216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275</v>
      </c>
      <c r="V60" s="306">
        <f t="shared" si="2"/>
        <v>280.8</v>
      </c>
      <c r="W60" s="37">
        <f>IFERROR(IF(V60=0,"",ROUNDUP(V60/H60,0)*0.02175),"")</f>
        <v>0.5655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25</v>
      </c>
      <c r="V61" s="306">
        <f t="shared" si="2"/>
        <v>32.400000000000006</v>
      </c>
      <c r="W61" s="37">
        <f>IFERROR(IF(V61=0,"",ROUNDUP(V61/H61,0)*0.02175),"")</f>
        <v>6.5250000000000002E-2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150</v>
      </c>
      <c r="V62" s="306">
        <f t="shared" si="2"/>
        <v>151.20000000000002</v>
      </c>
      <c r="W62" s="37">
        <f>IFERROR(IF(V62=0,"",ROUNDUP(V62/H62,0)*0.02175),"")</f>
        <v>0.30449999999999999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13.5</v>
      </c>
      <c r="V73" s="306">
        <f t="shared" si="2"/>
        <v>13.5</v>
      </c>
      <c r="W73" s="37">
        <f>IFERROR(IF(V73=0,"",ROUNDUP(V73/H73,0)*0.00937),"")</f>
        <v>2.811E-2</v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44.666666666666664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46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0.96335999999999999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463.5</v>
      </c>
      <c r="V76" s="307">
        <f>IFERROR(SUM(V59:V74),"0")</f>
        <v>477.90000000000009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19.25</v>
      </c>
      <c r="V95" s="306">
        <f t="shared" si="5"/>
        <v>21</v>
      </c>
      <c r="W95" s="37">
        <f>IFERROR(IF(V95=0,"",ROUNDUP(V95/H95,0)*0.00502),"")</f>
        <v>5.0200000000000002E-2</v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9.1666666666666661</v>
      </c>
      <c r="V97" s="307">
        <f>IFERROR(V88/H88,"0")+IFERROR(V89/H89,"0")+IFERROR(V90/H90,"0")+IFERROR(V91/H91,"0")+IFERROR(V92/H92,"0")+IFERROR(V93/H93,"0")+IFERROR(V94/H94,"0")+IFERROR(V95/H95,"0")+IFERROR(V96/H96,"0")</f>
        <v>10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5.0200000000000002E-2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19.25</v>
      </c>
      <c r="V98" s="307">
        <f>IFERROR(SUM(V88:V96),"0")</f>
        <v>21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430</v>
      </c>
      <c r="V101" s="306">
        <f t="shared" si="6"/>
        <v>437.4</v>
      </c>
      <c r="W101" s="37">
        <f>IFERROR(IF(V101=0,"",ROUNDUP(V101/H101,0)*0.02175),"")</f>
        <v>1.1744999999999999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94.5</v>
      </c>
      <c r="V103" s="306">
        <f t="shared" si="6"/>
        <v>94.5</v>
      </c>
      <c r="W103" s="37">
        <f>IFERROR(IF(V103=0,"",ROUNDUP(V103/H103,0)*0.00753),"")</f>
        <v>0.26355000000000001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88.086419753086432</v>
      </c>
      <c r="V107" s="307">
        <f>IFERROR(V100/H100,"0")+IFERROR(V101/H101,"0")+IFERROR(V102/H102,"0")+IFERROR(V103/H103,"0")+IFERROR(V104/H104,"0")+IFERROR(V105/H105,"0")+IFERROR(V106/H106,"0")</f>
        <v>89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1.4380499999999998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524.5</v>
      </c>
      <c r="V108" s="307">
        <f>IFERROR(SUM(V100:V106),"0")</f>
        <v>531.9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250</v>
      </c>
      <c r="V111" s="306">
        <f>IFERROR(IF(U111="",0,CEILING((U111/$H111),1)*$H111),"")</f>
        <v>251.1</v>
      </c>
      <c r="W111" s="37">
        <f>IFERROR(IF(V111=0,"",ROUNDUP(V111/H111,0)*0.02175),"")</f>
        <v>0.6742499999999999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30.8641975308642</v>
      </c>
      <c r="V114" s="307">
        <f>IFERROR(V110/H110,"0")+IFERROR(V111/H111,"0")+IFERROR(V112/H112,"0")+IFERROR(V113/H113,"0")</f>
        <v>31</v>
      </c>
      <c r="W114" s="307">
        <f>IFERROR(IF(W110="",0,W110),"0")+IFERROR(IF(W111="",0,W111),"0")+IFERROR(IF(W112="",0,W112),"0")+IFERROR(IF(W113="",0,W113),"0")</f>
        <v>0.6742499999999999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250</v>
      </c>
      <c r="V115" s="307">
        <f>IFERROR(SUM(V110:V113),"0")</f>
        <v>251.1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20</v>
      </c>
      <c r="V118" s="306">
        <f>IFERROR(IF(U118="",0,CEILING((U118/$H118),1)*$H118),"")</f>
        <v>24.299999999999997</v>
      </c>
      <c r="W118" s="37">
        <f>IFERROR(IF(V118=0,"",ROUNDUP(V118/H118,0)*0.02175),"")</f>
        <v>6.5250000000000002E-2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27</v>
      </c>
      <c r="V120" s="306">
        <f>IFERROR(IF(U120="",0,CEILING((U120/$H120),1)*$H120),"")</f>
        <v>27</v>
      </c>
      <c r="W120" s="37">
        <f>IFERROR(IF(V120=0,"",ROUNDUP(V120/H120,0)*0.00753),"")</f>
        <v>7.5300000000000006E-2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12.469135802469136</v>
      </c>
      <c r="V122" s="307">
        <f>IFERROR(V118/H118,"0")+IFERROR(V119/H119,"0")+IFERROR(V120/H120,"0")+IFERROR(V121/H121,"0")</f>
        <v>13</v>
      </c>
      <c r="W122" s="307">
        <f>IFERROR(IF(W118="",0,W118),"0")+IFERROR(IF(W119="",0,W119),"0")+IFERROR(IF(W120="",0,W120),"0")+IFERROR(IF(W121="",0,W121),"0")</f>
        <v>0.14055000000000001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47</v>
      </c>
      <c r="V123" s="307">
        <f>IFERROR(SUM(V118:V121),"0")</f>
        <v>51.3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70</v>
      </c>
      <c r="V134" s="306">
        <f t="shared" ref="V134:V141" si="7">IFERROR(IF(U134="",0,CEILING((U134/$H134),1)*$H134),"")</f>
        <v>71.400000000000006</v>
      </c>
      <c r="W134" s="37">
        <f>IFERROR(IF(V134=0,"",ROUNDUP(V134/H134,0)*0.00753),"")</f>
        <v>0.12801000000000001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70</v>
      </c>
      <c r="V136" s="306">
        <f t="shared" si="7"/>
        <v>71.400000000000006</v>
      </c>
      <c r="W136" s="37">
        <f>IFERROR(IF(V136=0,"",ROUNDUP(V136/H136,0)*0.00753),"")</f>
        <v>0.12801000000000001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43.75</v>
      </c>
      <c r="V137" s="306">
        <f t="shared" si="7"/>
        <v>44.1</v>
      </c>
      <c r="W137" s="37">
        <f>IFERROR(IF(V137=0,"",ROUNDUP(V137/H137,0)*0.00502),"")</f>
        <v>0.10542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31.5</v>
      </c>
      <c r="V140" s="306">
        <f t="shared" si="7"/>
        <v>31.5</v>
      </c>
      <c r="W140" s="37">
        <f>IFERROR(IF(V140=0,"",ROUNDUP(V140/H140,0)*0.00502),"")</f>
        <v>7.5300000000000006E-2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69.166666666666657</v>
      </c>
      <c r="V142" s="307">
        <f>IFERROR(V134/H134,"0")+IFERROR(V135/H135,"0")+IFERROR(V136/H136,"0")+IFERROR(V137/H137,"0")+IFERROR(V138/H138,"0")+IFERROR(V139/H139,"0")+IFERROR(V140/H140,"0")+IFERROR(V141/H141,"0")</f>
        <v>70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0.43674000000000002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215.25</v>
      </c>
      <c r="V143" s="307">
        <f>IFERROR(SUM(V134:V141),"0")</f>
        <v>218.4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100</v>
      </c>
      <c r="V164" s="306">
        <f t="shared" si="8"/>
        <v>101.39999999999999</v>
      </c>
      <c r="W164" s="37">
        <f>IFERROR(IF(V164=0,"",ROUNDUP(V164/H164,0)*0.02175),"")</f>
        <v>0.28275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40</v>
      </c>
      <c r="V171" s="306">
        <f t="shared" si="8"/>
        <v>40.799999999999997</v>
      </c>
      <c r="W171" s="37">
        <f>IFERROR(IF(V171=0,"",ROUNDUP(V171/H171,0)*0.00753),"")</f>
        <v>0.12801000000000001</v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196</v>
      </c>
      <c r="V175" s="306">
        <f t="shared" si="8"/>
        <v>196.79999999999998</v>
      </c>
      <c r="W175" s="37">
        <f t="shared" si="9"/>
        <v>0.61746000000000001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111.15384615384616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112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1.0282200000000001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336</v>
      </c>
      <c r="V181" s="307">
        <f>IFERROR(SUM(V163:V179),"0")</f>
        <v>339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55</v>
      </c>
      <c r="V211" s="306">
        <f>IFERROR(IF(U211="",0,CEILING((U211/$H211),1)*$H211),"")</f>
        <v>58.800000000000004</v>
      </c>
      <c r="W211" s="37">
        <f>IFERROR(IF(V211=0,"",ROUNDUP(V211/H211,0)*0.00753),"")</f>
        <v>0.10542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10</v>
      </c>
      <c r="V212" s="306">
        <f>IFERROR(IF(U212="",0,CEILING((U212/$H212),1)*$H212),"")</f>
        <v>12.600000000000001</v>
      </c>
      <c r="W212" s="37">
        <f>IFERROR(IF(V212=0,"",ROUNDUP(V212/H212,0)*0.00753),"")</f>
        <v>2.2589999999999999E-2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24.5</v>
      </c>
      <c r="V214" s="306">
        <f>IFERROR(IF(U214="",0,CEILING((U214/$H214),1)*$H214),"")</f>
        <v>25.200000000000003</v>
      </c>
      <c r="W214" s="37">
        <f>IFERROR(IF(V214=0,"",ROUNDUP(V214/H214,0)*0.00502),"")</f>
        <v>6.0240000000000002E-2</v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27.142857142857142</v>
      </c>
      <c r="V215" s="307">
        <f>IFERROR(V211/H211,"0")+IFERROR(V212/H212,"0")+IFERROR(V213/H213,"0")+IFERROR(V214/H214,"0")</f>
        <v>29</v>
      </c>
      <c r="W215" s="307">
        <f>IFERROR(IF(W211="",0,W211),"0")+IFERROR(IF(W212="",0,W212),"0")+IFERROR(IF(W213="",0,W213),"0")+IFERROR(IF(W214="",0,W214),"0")</f>
        <v>0.18825000000000003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89.5</v>
      </c>
      <c r="V216" s="307">
        <f>IFERROR(SUM(V211:V214),"0")</f>
        <v>96.600000000000009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30</v>
      </c>
      <c r="V227" s="306">
        <f>IFERROR(IF(U227="",0,CEILING((U227/$H227),1)*$H227),"")</f>
        <v>33.6</v>
      </c>
      <c r="W227" s="37">
        <f>IFERROR(IF(V227=0,"",ROUNDUP(V227/H227,0)*0.02175),"")</f>
        <v>8.6999999999999994E-2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245</v>
      </c>
      <c r="V228" s="306">
        <f>IFERROR(IF(U228="",0,CEILING((U228/$H228),1)*$H228),"")</f>
        <v>249.6</v>
      </c>
      <c r="W228" s="37">
        <f>IFERROR(IF(V228=0,"",ROUNDUP(V228/H228,0)*0.02175),"")</f>
        <v>0.69599999999999995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34.981684981684985</v>
      </c>
      <c r="V231" s="307">
        <f>IFERROR(V227/H227,"0")+IFERROR(V228/H228,"0")+IFERROR(V229/H229,"0")+IFERROR(V230/H230,"0")</f>
        <v>36</v>
      </c>
      <c r="W231" s="307">
        <f>IFERROR(IF(W227="",0,W227),"0")+IFERROR(IF(W228="",0,W228),"0")+IFERROR(IF(W229="",0,W229),"0")+IFERROR(IF(W230="",0,W230),"0")</f>
        <v>0.78299999999999992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275</v>
      </c>
      <c r="V232" s="307">
        <f>IFERROR(SUM(V227:V230),"0")</f>
        <v>283.2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17</v>
      </c>
      <c r="V236" s="306">
        <f>IFERROR(IF(U236="",0,CEILING((U236/$H236),1)*$H236),"")</f>
        <v>17.849999999999998</v>
      </c>
      <c r="W236" s="37">
        <f>IFERROR(IF(V236=0,"",ROUNDUP(V236/H236,0)*0.00753),"")</f>
        <v>5.271E-2</v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6.666666666666667</v>
      </c>
      <c r="V237" s="307">
        <f>IFERROR(V234/H234,"0")+IFERROR(V235/H235,"0")+IFERROR(V236/H236,"0")</f>
        <v>7</v>
      </c>
      <c r="W237" s="307">
        <f>IFERROR(IF(W234="",0,W234),"0")+IFERROR(IF(W235="",0,W235),"0")+IFERROR(IF(W236="",0,W236),"0")</f>
        <v>5.271E-2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17</v>
      </c>
      <c r="V238" s="307">
        <f>IFERROR(SUM(V234:V236),"0")</f>
        <v>17.849999999999998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19.600000000000001</v>
      </c>
      <c r="V263" s="306">
        <f>IFERROR(IF(U263="",0,CEILING((U263/$H263),1)*$H263),"")</f>
        <v>20.16</v>
      </c>
      <c r="W263" s="37">
        <f>IFERROR(IF(V263=0,"",ROUNDUP(V263/H263,0)*0.00753),"")</f>
        <v>9.0359999999999996E-2</v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11.666666666666668</v>
      </c>
      <c r="V265" s="307">
        <f>IFERROR(V263/H263,"0")+IFERROR(V264/H264,"0")</f>
        <v>12</v>
      </c>
      <c r="W265" s="307">
        <f>IFERROR(IF(W263="",0,W263),"0")+IFERROR(IF(W264="",0,W264),"0")</f>
        <v>9.0359999999999996E-2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19.600000000000001</v>
      </c>
      <c r="V266" s="307">
        <f>IFERROR(SUM(V263:V264),"0")</f>
        <v>20.16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0</v>
      </c>
      <c r="V271" s="307">
        <f>IFERROR(V268/H268,"0")+IFERROR(V269/H269,"0")+IFERROR(V270/H270,"0")</f>
        <v>0</v>
      </c>
      <c r="W271" s="307">
        <f>IFERROR(IF(W268="",0,W268),"0")+IFERROR(IF(W269="",0,W269),"0")+IFERROR(IF(W270="",0,W270),"0")</f>
        <v>0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0</v>
      </c>
      <c r="V272" s="307">
        <f>IFERROR(SUM(V268:V270),"0")</f>
        <v>0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410</v>
      </c>
      <c r="V286" s="306">
        <f t="shared" si="14"/>
        <v>420</v>
      </c>
      <c r="W286" s="37">
        <f>IFERROR(IF(V286=0,"",ROUNDUP(V286/H286,0)*0.02175),"")</f>
        <v>0.60899999999999999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535</v>
      </c>
      <c r="V288" s="306">
        <f t="shared" si="14"/>
        <v>540</v>
      </c>
      <c r="W288" s="37">
        <f>IFERROR(IF(V288=0,"",ROUNDUP(V288/H288,0)*0.02175),"")</f>
        <v>0.78299999999999992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63</v>
      </c>
      <c r="V292" s="307">
        <f>IFERROR(V284/H284,"0")+IFERROR(V285/H285,"0")+IFERROR(V286/H286,"0")+IFERROR(V287/H287,"0")+IFERROR(V288/H288,"0")+IFERROR(V289/H289,"0")+IFERROR(V290/H290,"0")+IFERROR(V291/H291,"0")</f>
        <v>64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1.3919999999999999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945</v>
      </c>
      <c r="V293" s="307">
        <f>IFERROR(SUM(V284:V291),"0")</f>
        <v>960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55</v>
      </c>
      <c r="V295" s="306">
        <f>IFERROR(IF(U295="",0,CEILING((U295/$H295),1)*$H295),"")</f>
        <v>60</v>
      </c>
      <c r="W295" s="37">
        <f>IFERROR(IF(V295=0,"",ROUNDUP(V295/H295,0)*0.02175),"")</f>
        <v>8.6999999999999994E-2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3.6666666666666665</v>
      </c>
      <c r="V297" s="307">
        <f>IFERROR(V295/H295,"0")+IFERROR(V296/H296,"0")</f>
        <v>4</v>
      </c>
      <c r="W297" s="307">
        <f>IFERROR(IF(W295="",0,W295),"0")+IFERROR(IF(W296="",0,W296),"0")</f>
        <v>8.6999999999999994E-2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55</v>
      </c>
      <c r="V298" s="307">
        <f>IFERROR(SUM(V295:V296),"0")</f>
        <v>60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450</v>
      </c>
      <c r="V325" s="306">
        <f>IFERROR(IF(U325="",0,CEILING((U325/$H325),1)*$H325),"")</f>
        <v>452.4</v>
      </c>
      <c r="W325" s="37">
        <f>IFERROR(IF(V325=0,"",ROUNDUP(V325/H325,0)*0.02175),"")</f>
        <v>1.2614999999999998</v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57.692307692307693</v>
      </c>
      <c r="V329" s="307">
        <f>IFERROR(V325/H325,"0")+IFERROR(V326/H326,"0")+IFERROR(V327/H327,"0")+IFERROR(V328/H328,"0")</f>
        <v>58</v>
      </c>
      <c r="W329" s="307">
        <f>IFERROR(IF(W325="",0,W325),"0")+IFERROR(IF(W326="",0,W326),"0")+IFERROR(IF(W327="",0,W327),"0")+IFERROR(IF(W328="",0,W328),"0")</f>
        <v>1.2614999999999998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450</v>
      </c>
      <c r="V330" s="307">
        <f>IFERROR(SUM(V325:V328),"0")</f>
        <v>452.4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20</v>
      </c>
      <c r="V345" s="306">
        <f t="shared" si="15"/>
        <v>21</v>
      </c>
      <c r="W345" s="37">
        <f>IFERROR(IF(V345=0,"",ROUNDUP(V345/H345,0)*0.00753),"")</f>
        <v>3.7650000000000003E-2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12.6</v>
      </c>
      <c r="V347" s="306">
        <f t="shared" si="15"/>
        <v>13.44</v>
      </c>
      <c r="W347" s="37">
        <f t="shared" ref="W347:W355" si="16">IFERROR(IF(V347=0,"",ROUNDUP(V347/H347,0)*0.00502),"")</f>
        <v>4.0160000000000001E-2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21</v>
      </c>
      <c r="V351" s="306">
        <f t="shared" si="15"/>
        <v>21.84</v>
      </c>
      <c r="W351" s="37">
        <f t="shared" si="16"/>
        <v>6.5259999999999999E-2</v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24.761904761904763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26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0.14307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53.6</v>
      </c>
      <c r="V357" s="307">
        <f>IFERROR(SUM(V343:V355),"0")</f>
        <v>56.28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20</v>
      </c>
      <c r="V408" s="306">
        <f t="shared" si="18"/>
        <v>21.12</v>
      </c>
      <c r="W408" s="37">
        <f>IFERROR(IF(V408=0,"",ROUNDUP(V408/H408,0)*0.01196),"")</f>
        <v>4.7840000000000001E-2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400</v>
      </c>
      <c r="V409" s="306">
        <f t="shared" si="18"/>
        <v>401.28000000000003</v>
      </c>
      <c r="W409" s="37">
        <f>IFERROR(IF(V409=0,"",ROUNDUP(V409/H409,0)*0.01196),"")</f>
        <v>0.90895999999999999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79.545454545454533</v>
      </c>
      <c r="V415" s="307">
        <f>IFERROR(V406/H406,"0")+IFERROR(V407/H407,"0")+IFERROR(V408/H408,"0")+IFERROR(V409/H409,"0")+IFERROR(V410/H410,"0")+IFERROR(V411/H411,"0")+IFERROR(V412/H412,"0")+IFERROR(V413/H413,"0")+IFERROR(V414/H414,"0")</f>
        <v>80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0.95679999999999998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420</v>
      </c>
      <c r="V416" s="307">
        <f>IFERROR(SUM(V406:V414),"0")</f>
        <v>422.40000000000003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150</v>
      </c>
      <c r="V418" s="306">
        <f>IFERROR(IF(U418="",0,CEILING((U418/$H418),1)*$H418),"")</f>
        <v>153.12</v>
      </c>
      <c r="W418" s="37">
        <f>IFERROR(IF(V418=0,"",ROUNDUP(V418/H418,0)*0.01196),"")</f>
        <v>0.34683999999999998</v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28.409090909090907</v>
      </c>
      <c r="V420" s="307">
        <f>IFERROR(V418/H418,"0")+IFERROR(V419/H419,"0")</f>
        <v>29</v>
      </c>
      <c r="W420" s="307">
        <f>IFERROR(IF(W418="",0,W418),"0")+IFERROR(IF(W419="",0,W419),"0")</f>
        <v>0.34683999999999998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150</v>
      </c>
      <c r="V421" s="307">
        <f>IFERROR(SUM(V418:V419),"0")</f>
        <v>153.12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170</v>
      </c>
      <c r="V424" s="306">
        <f t="shared" si="19"/>
        <v>174.24</v>
      </c>
      <c r="W424" s="37">
        <f>IFERROR(IF(V424=0,"",ROUNDUP(V424/H424,0)*0.01196),"")</f>
        <v>0.39468000000000003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195</v>
      </c>
      <c r="V425" s="306">
        <f t="shared" si="19"/>
        <v>195.36</v>
      </c>
      <c r="W425" s="37">
        <f>IFERROR(IF(V425=0,"",ROUNDUP(V425/H425,0)*0.01196),"")</f>
        <v>0.44252000000000002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69.128787878787875</v>
      </c>
      <c r="V429" s="307">
        <f>IFERROR(V423/H423,"0")+IFERROR(V424/H424,"0")+IFERROR(V425/H425,"0")+IFERROR(V426/H426,"0")+IFERROR(V427/H427,"0")+IFERROR(V428/H428,"0")</f>
        <v>70</v>
      </c>
      <c r="W429" s="307">
        <f>IFERROR(IF(W423="",0,W423),"0")+IFERROR(IF(W424="",0,W424),"0")+IFERROR(IF(W425="",0,W425),"0")+IFERROR(IF(W426="",0,W426),"0")+IFERROR(IF(W427="",0,W427),"0")+IFERROR(IF(W428="",0,W428),"0")</f>
        <v>0.83720000000000006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365</v>
      </c>
      <c r="V430" s="307">
        <f>IFERROR(SUM(V423:V428),"0")</f>
        <v>369.6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5000.2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5095.41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5308.3885042735046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5409.1120000000001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10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10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5558.3885042735046</v>
      </c>
      <c r="V466" s="307">
        <f>GrossWeightTotalR+PalletQtyTotalR*25</f>
        <v>5659.1120000000001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800.47642789309464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815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11.500849999999998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97.2</v>
      </c>
      <c r="D473" s="47">
        <f>IFERROR(V52*1,"0")+IFERROR(V53*1,"0")+IFERROR(V54*1,"0")</f>
        <v>216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1281.9000000000001</v>
      </c>
      <c r="F473" s="47">
        <f>IFERROR(V118*1,"0")+IFERROR(V119*1,"0")+IFERROR(V120*1,"0")+IFERROR(V121*1,"0")</f>
        <v>51.3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218.4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339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397.65000000000003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20.16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1020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452.4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56.28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945.12</v>
      </c>
      <c r="R473" s="47">
        <f>IFERROR(V439*1,"0")+IFERROR(V440*1,"0")+IFERROR(V444*1,"0")+IFERROR(V445*1,"0")+IFERROR(V449*1,"0")+IFERROR(V450*1,"0")+IFERROR(V454*1,"0")+IFERROR(V455*1,"0")</f>
        <v>0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2023-09-06T11:42:29Z</dcterms:modified>
</cp:coreProperties>
</file>