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D470" i="1" l="1"/>
  <c r="U462" i="1"/>
  <c r="U461" i="1"/>
  <c r="U463" i="1" s="1"/>
  <c r="U459" i="1"/>
  <c r="U458" i="1"/>
  <c r="V457" i="1"/>
  <c r="M457" i="1"/>
  <c r="U454" i="1"/>
  <c r="V453" i="1"/>
  <c r="U453" i="1"/>
  <c r="V452" i="1"/>
  <c r="W452" i="1" s="1"/>
  <c r="M452" i="1"/>
  <c r="V451" i="1"/>
  <c r="V454" i="1" s="1"/>
  <c r="M451" i="1"/>
  <c r="V449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W341" i="1"/>
  <c r="V341" i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V326" i="1"/>
  <c r="U326" i="1"/>
  <c r="W325" i="1"/>
  <c r="V325" i="1"/>
  <c r="M325" i="1"/>
  <c r="W324" i="1"/>
  <c r="V324" i="1"/>
  <c r="M324" i="1"/>
  <c r="W323" i="1"/>
  <c r="V323" i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V315" i="1" s="1"/>
  <c r="M310" i="1"/>
  <c r="U307" i="1"/>
  <c r="W306" i="1"/>
  <c r="U306" i="1"/>
  <c r="V305" i="1"/>
  <c r="W305" i="1" s="1"/>
  <c r="M305" i="1"/>
  <c r="V303" i="1"/>
  <c r="U303" i="1"/>
  <c r="W302" i="1"/>
  <c r="V302" i="1"/>
  <c r="U302" i="1"/>
  <c r="V301" i="1"/>
  <c r="W301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V293" i="1"/>
  <c r="U293" i="1"/>
  <c r="W292" i="1"/>
  <c r="V292" i="1"/>
  <c r="M292" i="1"/>
  <c r="W291" i="1"/>
  <c r="V291" i="1"/>
  <c r="M291" i="1"/>
  <c r="W290" i="1"/>
  <c r="V290" i="1"/>
  <c r="W289" i="1"/>
  <c r="V289" i="1"/>
  <c r="M289" i="1"/>
  <c r="W288" i="1"/>
  <c r="V288" i="1"/>
  <c r="M288" i="1"/>
  <c r="W287" i="1"/>
  <c r="V287" i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V272" i="1"/>
  <c r="U272" i="1"/>
  <c r="W271" i="1"/>
  <c r="V271" i="1"/>
  <c r="M271" i="1"/>
  <c r="W270" i="1"/>
  <c r="V270" i="1"/>
  <c r="M270" i="1"/>
  <c r="W269" i="1"/>
  <c r="W272" i="1" s="1"/>
  <c r="V269" i="1"/>
  <c r="V273" i="1" s="1"/>
  <c r="M269" i="1"/>
  <c r="U267" i="1"/>
  <c r="U266" i="1"/>
  <c r="V265" i="1"/>
  <c r="V266" i="1" s="1"/>
  <c r="M265" i="1"/>
  <c r="V264" i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W252" i="1"/>
  <c r="V252" i="1"/>
  <c r="M252" i="1"/>
  <c r="V251" i="1"/>
  <c r="W251" i="1" s="1"/>
  <c r="M251" i="1"/>
  <c r="W250" i="1"/>
  <c r="V250" i="1"/>
  <c r="M250" i="1"/>
  <c r="W249" i="1"/>
  <c r="V249" i="1"/>
  <c r="M249" i="1"/>
  <c r="V248" i="1"/>
  <c r="K470" i="1" s="1"/>
  <c r="M248" i="1"/>
  <c r="U245" i="1"/>
  <c r="V244" i="1"/>
  <c r="U244" i="1"/>
  <c r="V243" i="1"/>
  <c r="W243" i="1" s="1"/>
  <c r="M243" i="1"/>
  <c r="V242" i="1"/>
  <c r="W242" i="1" s="1"/>
  <c r="M242" i="1"/>
  <c r="W241" i="1"/>
  <c r="W244" i="1" s="1"/>
  <c r="V241" i="1"/>
  <c r="V245" i="1" s="1"/>
  <c r="M241" i="1"/>
  <c r="U239" i="1"/>
  <c r="V238" i="1"/>
  <c r="U238" i="1"/>
  <c r="W237" i="1"/>
  <c r="V237" i="1"/>
  <c r="M237" i="1"/>
  <c r="W236" i="1"/>
  <c r="V236" i="1"/>
  <c r="V235" i="1"/>
  <c r="W235" i="1" s="1"/>
  <c r="W238" i="1" s="1"/>
  <c r="U233" i="1"/>
  <c r="U232" i="1"/>
  <c r="W231" i="1"/>
  <c r="V231" i="1"/>
  <c r="M231" i="1"/>
  <c r="V230" i="1"/>
  <c r="V233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W221" i="1"/>
  <c r="V221" i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V214" i="1"/>
  <c r="V217" i="1" s="1"/>
  <c r="M214" i="1"/>
  <c r="V213" i="1"/>
  <c r="W213" i="1" s="1"/>
  <c r="M213" i="1"/>
  <c r="V212" i="1"/>
  <c r="W212" i="1" s="1"/>
  <c r="M212" i="1"/>
  <c r="U210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W205" i="1" s="1"/>
  <c r="M192" i="1"/>
  <c r="W191" i="1"/>
  <c r="V191" i="1"/>
  <c r="M191" i="1"/>
  <c r="W190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V165" i="1"/>
  <c r="V181" i="1" s="1"/>
  <c r="M165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M157" i="1"/>
  <c r="U155" i="1"/>
  <c r="U154" i="1"/>
  <c r="W153" i="1"/>
  <c r="V153" i="1"/>
  <c r="M153" i="1"/>
  <c r="V152" i="1"/>
  <c r="V154" i="1" s="1"/>
  <c r="V150" i="1"/>
  <c r="U150" i="1"/>
  <c r="V149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W136" i="1"/>
  <c r="V136" i="1"/>
  <c r="M136" i="1"/>
  <c r="V135" i="1"/>
  <c r="W135" i="1" s="1"/>
  <c r="M135" i="1"/>
  <c r="U132" i="1"/>
  <c r="V131" i="1"/>
  <c r="U131" i="1"/>
  <c r="V130" i="1"/>
  <c r="W130" i="1" s="1"/>
  <c r="M130" i="1"/>
  <c r="W129" i="1"/>
  <c r="V129" i="1"/>
  <c r="M129" i="1"/>
  <c r="W128" i="1"/>
  <c r="V128" i="1"/>
  <c r="M128" i="1"/>
  <c r="U124" i="1"/>
  <c r="U123" i="1"/>
  <c r="W122" i="1"/>
  <c r="V122" i="1"/>
  <c r="M122" i="1"/>
  <c r="V121" i="1"/>
  <c r="W121" i="1" s="1"/>
  <c r="M121" i="1"/>
  <c r="V120" i="1"/>
  <c r="W120" i="1" s="1"/>
  <c r="M120" i="1"/>
  <c r="W119" i="1"/>
  <c r="V119" i="1"/>
  <c r="M119" i="1"/>
  <c r="U116" i="1"/>
  <c r="U115" i="1"/>
  <c r="W114" i="1"/>
  <c r="V114" i="1"/>
  <c r="V113" i="1"/>
  <c r="V116" i="1" s="1"/>
  <c r="M113" i="1"/>
  <c r="V112" i="1"/>
  <c r="W112" i="1" s="1"/>
  <c r="M112" i="1"/>
  <c r="W111" i="1"/>
  <c r="V111" i="1"/>
  <c r="M111" i="1"/>
  <c r="W110" i="1"/>
  <c r="V110" i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W107" i="1" s="1"/>
  <c r="V99" i="1"/>
  <c r="V107" i="1" s="1"/>
  <c r="U97" i="1"/>
  <c r="U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V96" i="1" s="1"/>
  <c r="M87" i="1"/>
  <c r="U85" i="1"/>
  <c r="U84" i="1"/>
  <c r="V83" i="1"/>
  <c r="W83" i="1" s="1"/>
  <c r="M83" i="1"/>
  <c r="V82" i="1"/>
  <c r="W82" i="1" s="1"/>
  <c r="M82" i="1"/>
  <c r="W81" i="1"/>
  <c r="V81" i="1"/>
  <c r="V80" i="1"/>
  <c r="W80" i="1" s="1"/>
  <c r="M80" i="1"/>
  <c r="V79" i="1"/>
  <c r="W79" i="1" s="1"/>
  <c r="W78" i="1"/>
  <c r="V78" i="1"/>
  <c r="V84" i="1" s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0" i="1" s="1"/>
  <c r="M46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U24" i="1"/>
  <c r="U460" i="1" s="1"/>
  <c r="V23" i="1"/>
  <c r="U23" i="1"/>
  <c r="V22" i="1"/>
  <c r="M22" i="1"/>
  <c r="H10" i="1"/>
  <c r="J9" i="1"/>
  <c r="A9" i="1"/>
  <c r="H9" i="1" s="1"/>
  <c r="D7" i="1"/>
  <c r="N6" i="1"/>
  <c r="M2" i="1"/>
  <c r="W84" i="1" l="1"/>
  <c r="W55" i="1"/>
  <c r="W75" i="1"/>
  <c r="W123" i="1"/>
  <c r="W131" i="1"/>
  <c r="V155" i="1"/>
  <c r="V187" i="1"/>
  <c r="V255" i="1"/>
  <c r="A10" i="1"/>
  <c r="W35" i="1"/>
  <c r="W37" i="1" s="1"/>
  <c r="V38" i="1"/>
  <c r="V56" i="1"/>
  <c r="W87" i="1"/>
  <c r="W96" i="1" s="1"/>
  <c r="W113" i="1"/>
  <c r="W115" i="1" s="1"/>
  <c r="V115" i="1"/>
  <c r="V124" i="1"/>
  <c r="W143" i="1"/>
  <c r="V144" i="1"/>
  <c r="W152" i="1"/>
  <c r="W154" i="1" s="1"/>
  <c r="V161" i="1"/>
  <c r="V182" i="1"/>
  <c r="W165" i="1"/>
  <c r="W184" i="1"/>
  <c r="W186" i="1" s="1"/>
  <c r="V210" i="1"/>
  <c r="W214" i="1"/>
  <c r="V226" i="1"/>
  <c r="W230" i="1"/>
  <c r="W248" i="1"/>
  <c r="W255" i="1" s="1"/>
  <c r="W265" i="1"/>
  <c r="W326" i="1"/>
  <c r="V354" i="1"/>
  <c r="W340" i="1"/>
  <c r="W353" i="1" s="1"/>
  <c r="V360" i="1"/>
  <c r="W385" i="1"/>
  <c r="W406" i="1"/>
  <c r="W422" i="1"/>
  <c r="V427" i="1"/>
  <c r="S470" i="1"/>
  <c r="V459" i="1"/>
  <c r="W457" i="1"/>
  <c r="W458" i="1" s="1"/>
  <c r="H470" i="1"/>
  <c r="N470" i="1"/>
  <c r="W310" i="1"/>
  <c r="W314" i="1" s="1"/>
  <c r="B470" i="1"/>
  <c r="V461" i="1"/>
  <c r="F9" i="1"/>
  <c r="F10" i="1"/>
  <c r="W22" i="1"/>
  <c r="W23" i="1" s="1"/>
  <c r="W26" i="1"/>
  <c r="W32" i="1" s="1"/>
  <c r="V33" i="1"/>
  <c r="V85" i="1"/>
  <c r="V97" i="1"/>
  <c r="V108" i="1"/>
  <c r="F470" i="1"/>
  <c r="V123" i="1"/>
  <c r="V162" i="1"/>
  <c r="W164" i="1"/>
  <c r="W181" i="1" s="1"/>
  <c r="J470" i="1"/>
  <c r="V206" i="1"/>
  <c r="V209" i="1"/>
  <c r="V216" i="1"/>
  <c r="V225" i="1"/>
  <c r="V232" i="1"/>
  <c r="V239" i="1"/>
  <c r="V256" i="1"/>
  <c r="V267" i="1"/>
  <c r="W264" i="1"/>
  <c r="W266" i="1" s="1"/>
  <c r="M470" i="1"/>
  <c r="V294" i="1"/>
  <c r="V307" i="1"/>
  <c r="V327" i="1"/>
  <c r="W412" i="1"/>
  <c r="V444" i="1"/>
  <c r="V462" i="1"/>
  <c r="L470" i="1"/>
  <c r="W390" i="1"/>
  <c r="W426" i="1"/>
  <c r="U464" i="1"/>
  <c r="V24" i="1"/>
  <c r="E470" i="1"/>
  <c r="V75" i="1"/>
  <c r="V464" i="1" s="1"/>
  <c r="G470" i="1"/>
  <c r="V132" i="1"/>
  <c r="V143" i="1"/>
  <c r="I470" i="1"/>
  <c r="V205" i="1"/>
  <c r="W216" i="1"/>
  <c r="W232" i="1"/>
  <c r="W293" i="1"/>
  <c r="V306" i="1"/>
  <c r="V314" i="1"/>
  <c r="O470" i="1"/>
  <c r="V353" i="1"/>
  <c r="W360" i="1"/>
  <c r="V361" i="1"/>
  <c r="V370" i="1"/>
  <c r="V432" i="1"/>
  <c r="V431" i="1"/>
  <c r="R470" i="1"/>
  <c r="V438" i="1"/>
  <c r="V439" i="1"/>
  <c r="W436" i="1"/>
  <c r="W438" i="1" s="1"/>
  <c r="V458" i="1"/>
  <c r="P470" i="1"/>
  <c r="V371" i="1"/>
  <c r="V390" i="1"/>
  <c r="V412" i="1"/>
  <c r="Q470" i="1"/>
  <c r="W367" i="1"/>
  <c r="W370" i="1" s="1"/>
  <c r="W429" i="1"/>
  <c r="W431" i="1" s="1"/>
  <c r="W451" i="1"/>
  <c r="W453" i="1" s="1"/>
  <c r="V463" i="1" l="1"/>
  <c r="W465" i="1"/>
  <c r="V460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<sst xmlns="http://schemas.openxmlformats.org/spreadsheetml/2006/main" count="1695" uniqueCount="653">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</sst>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50</v>
      </c>
      <c r="V46" s="306">
        <f>IFERROR(IF(U46="",0,CEILING((U46/$H46),1)*$H46),"")</f>
        <v>54</v>
      </c>
      <c r="W46" s="37">
        <f>IFERROR(IF(V46=0,"",ROUNDUP(V46/H46,0)*0.02175),"")</f>
        <v>0.10874999999999999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4.6296296296296298</v>
      </c>
      <c r="V48" s="307">
        <f>IFERROR(V46/H46,"0")+IFERROR(V47/H47,"0")</f>
        <v>5</v>
      </c>
      <c r="W48" s="307">
        <f>IFERROR(IF(W46="",0,W46),"0")+IFERROR(IF(W47="",0,W47),"0")</f>
        <v>0.10874999999999999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50</v>
      </c>
      <c r="V49" s="307">
        <f>IFERROR(SUM(V46:V47),"0")</f>
        <v>54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18.518518518518519</v>
      </c>
      <c r="V55" s="307">
        <f>IFERROR(V52/H52,"0")+IFERROR(V53/H53,"0")+IFERROR(V54/H54,"0")</f>
        <v>19</v>
      </c>
      <c r="W55" s="307">
        <f>IFERROR(IF(W52="",0,W52),"0")+IFERROR(IF(W53="",0,W53),"0")+IFERROR(IF(W54="",0,W54),"0")</f>
        <v>0.41324999999999995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200</v>
      </c>
      <c r="V56" s="307">
        <f>IFERROR(SUM(V52:V54),"0")</f>
        <v>205.20000000000002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200</v>
      </c>
      <c r="V213" s="306">
        <f>IFERROR(IF(U213="",0,CEILING((U213/$H213),1)*$H213),"")</f>
        <v>201.60000000000002</v>
      </c>
      <c r="W213" s="37">
        <f>IFERROR(IF(V213=0,"",ROUNDUP(V213/H213,0)*0.00753),"")</f>
        <v>0.36143999999999998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47.61904761904762</v>
      </c>
      <c r="V216" s="307">
        <f>IFERROR(V212/H212,"0")+IFERROR(V213/H213,"0")+IFERROR(V214/H214,"0")+IFERROR(V215/H215,"0")</f>
        <v>48</v>
      </c>
      <c r="W216" s="307">
        <f>IFERROR(IF(W212="",0,W212),"0")+IFERROR(IF(W213="",0,W213),"0")+IFERROR(IF(W214="",0,W214),"0")+IFERROR(IF(W215="",0,W215),"0")</f>
        <v>0.36143999999999998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200</v>
      </c>
      <c r="V217" s="307">
        <f>IFERROR(SUM(V212:V215),"0")</f>
        <v>201.60000000000002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800</v>
      </c>
      <c r="V219" s="306">
        <f t="shared" ref="V219:V224" si="12">IFERROR(IF(U219="",0,CEILING((U219/$H219),1)*$H219),"")</f>
        <v>801.9</v>
      </c>
      <c r="W219" s="37">
        <f>IFERROR(IF(V219=0,"",ROUNDUP(V219/H219,0)*0.02175),"")</f>
        <v>2.1532499999999999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98.76543209876543</v>
      </c>
      <c r="V225" s="307">
        <f>IFERROR(V219/H219,"0")+IFERROR(V220/H220,"0")+IFERROR(V221/H221,"0")+IFERROR(V222/H222,"0")+IFERROR(V223/H223,"0")+IFERROR(V224/H224,"0")</f>
        <v>99</v>
      </c>
      <c r="W225" s="307">
        <f>IFERROR(IF(W219="",0,W219),"0")+IFERROR(IF(W220="",0,W220),"0")+IFERROR(IF(W221="",0,W221),"0")+IFERROR(IF(W222="",0,W222),"0")+IFERROR(IF(W223="",0,W223),"0")+IFERROR(IF(W224="",0,W224),"0")</f>
        <v>2.1532499999999999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800</v>
      </c>
      <c r="V226" s="307">
        <f>IFERROR(SUM(V219:V224),"0")</f>
        <v>801.9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250</v>
      </c>
      <c r="V229" s="306">
        <f>IFERROR(IF(U229="",0,CEILING((U229/$H229),1)*$H229),"")</f>
        <v>257.39999999999998</v>
      </c>
      <c r="W229" s="37">
        <f>IFERROR(IF(V229=0,"",ROUNDUP(V229/H229,0)*0.02175),"")</f>
        <v>0.71775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32.051282051282051</v>
      </c>
      <c r="V232" s="307">
        <f>IFERROR(V228/H228,"0")+IFERROR(V229/H229,"0")+IFERROR(V230/H230,"0")+IFERROR(V231/H231,"0")</f>
        <v>33</v>
      </c>
      <c r="W232" s="307">
        <f>IFERROR(IF(W228="",0,W228),"0")+IFERROR(IF(W229="",0,W229),"0")+IFERROR(IF(W230="",0,W230),"0")+IFERROR(IF(W231="",0,W231),"0")</f>
        <v>0.71775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250</v>
      </c>
      <c r="V233" s="307">
        <f>IFERROR(SUM(V228:V231),"0")</f>
        <v>257.39999999999998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300</v>
      </c>
      <c r="V286" s="306">
        <f t="shared" si="14"/>
        <v>300</v>
      </c>
      <c r="W286" s="37">
        <f>IFERROR(IF(V286=0,"",ROUNDUP(V286/H286,0)*0.02175),"")</f>
        <v>0.43499999999999994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20</v>
      </c>
      <c r="V293" s="307">
        <f>IFERROR(V285/H285,"0")+IFERROR(V286/H286,"0")+IFERROR(V287/H287,"0")+IFERROR(V288/H288,"0")+IFERROR(V289/H289,"0")+IFERROR(V290/H290,"0")+IFERROR(V291/H291,"0")+IFERROR(V292/H292,"0")</f>
        <v>20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0.43499999999999994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300</v>
      </c>
      <c r="V294" s="307">
        <f>IFERROR(SUM(V285:V292),"0")</f>
        <v>300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230</v>
      </c>
      <c r="V296" s="306">
        <f>IFERROR(IF(U296="",0,CEILING((U296/$H296),1)*$H296),"")</f>
        <v>240</v>
      </c>
      <c r="W296" s="37">
        <f>IFERROR(IF(V296=0,"",ROUNDUP(V296/H296,0)*0.02175),"")</f>
        <v>0.34799999999999998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15.333333333333334</v>
      </c>
      <c r="V298" s="307">
        <f>IFERROR(V296/H296,"0")+IFERROR(V297/H297,"0")</f>
        <v>16</v>
      </c>
      <c r="W298" s="307">
        <f>IFERROR(IF(W296="",0,W296),"0")+IFERROR(IF(W297="",0,W297),"0")</f>
        <v>0.34799999999999998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230</v>
      </c>
      <c r="V299" s="307">
        <f>IFERROR(SUM(V296:V297),"0")</f>
        <v>240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2030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2060.1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2143.6400976800978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2175.2339999999999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2243.6400976800978</v>
      </c>
      <c r="V463" s="307">
        <f>GrossWeightTotalR+PalletQtyTotalR*25</f>
        <v>2275.2339999999999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236.9172432505766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240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4.5374399999999993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54</v>
      </c>
      <c r="D470" s="47">
        <f>IFERROR(V52*1,"0")+IFERROR(V53*1,"0")+IFERROR(V54*1,"0")</f>
        <v>205.20000000000002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1260.9000000000001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540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2023-09-12T09:59:54Z</dcterms:modified>
</cp:coreProperties>
</file>