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V315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W265" i="1" s="1"/>
  <c r="M265" i="1"/>
  <c r="V264" i="1"/>
  <c r="V267" i="1" s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V256" i="1" s="1"/>
  <c r="M249" i="1"/>
  <c r="V248" i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V239" i="1"/>
  <c r="U239" i="1"/>
  <c r="U238" i="1"/>
  <c r="W237" i="1"/>
  <c r="V237" i="1"/>
  <c r="M237" i="1"/>
  <c r="W236" i="1"/>
  <c r="V236" i="1"/>
  <c r="V235" i="1"/>
  <c r="W235" i="1" s="1"/>
  <c r="V233" i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V217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W194" i="1"/>
  <c r="V194" i="1"/>
  <c r="V205" i="1" s="1"/>
  <c r="M194" i="1"/>
  <c r="V193" i="1"/>
  <c r="W193" i="1" s="1"/>
  <c r="M193" i="1"/>
  <c r="V192" i="1"/>
  <c r="W192" i="1" s="1"/>
  <c r="M192" i="1"/>
  <c r="W191" i="1"/>
  <c r="V191" i="1"/>
  <c r="M191" i="1"/>
  <c r="V190" i="1"/>
  <c r="M190" i="1"/>
  <c r="U187" i="1"/>
  <c r="U186" i="1"/>
  <c r="W185" i="1"/>
  <c r="V185" i="1"/>
  <c r="M185" i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M165" i="1"/>
  <c r="V164" i="1"/>
  <c r="V181" i="1" s="1"/>
  <c r="M164" i="1"/>
  <c r="U162" i="1"/>
  <c r="V161" i="1"/>
  <c r="U161" i="1"/>
  <c r="V160" i="1"/>
  <c r="W160" i="1" s="1"/>
  <c r="M160" i="1"/>
  <c r="V159" i="1"/>
  <c r="W159" i="1" s="1"/>
  <c r="M159" i="1"/>
  <c r="W158" i="1"/>
  <c r="V158" i="1"/>
  <c r="M158" i="1"/>
  <c r="V157" i="1"/>
  <c r="V162" i="1" s="1"/>
  <c r="M157" i="1"/>
  <c r="U155" i="1"/>
  <c r="U154" i="1"/>
  <c r="W153" i="1"/>
  <c r="V153" i="1"/>
  <c r="M153" i="1"/>
  <c r="V152" i="1"/>
  <c r="V150" i="1"/>
  <c r="U150" i="1"/>
  <c r="V149" i="1"/>
  <c r="U149" i="1"/>
  <c r="V148" i="1"/>
  <c r="W148" i="1" s="1"/>
  <c r="M148" i="1"/>
  <c r="W147" i="1"/>
  <c r="V147" i="1"/>
  <c r="M147" i="1"/>
  <c r="U144" i="1"/>
  <c r="U143" i="1"/>
  <c r="W142" i="1"/>
  <c r="V142" i="1"/>
  <c r="M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V136" i="1"/>
  <c r="W136" i="1" s="1"/>
  <c r="M136" i="1"/>
  <c r="V135" i="1"/>
  <c r="W135" i="1" s="1"/>
  <c r="M135" i="1"/>
  <c r="U132" i="1"/>
  <c r="U131" i="1"/>
  <c r="W130" i="1"/>
  <c r="V130" i="1"/>
  <c r="M130" i="1"/>
  <c r="V129" i="1"/>
  <c r="W129" i="1" s="1"/>
  <c r="M129" i="1"/>
  <c r="V128" i="1"/>
  <c r="M128" i="1"/>
  <c r="U124" i="1"/>
  <c r="U123" i="1"/>
  <c r="V122" i="1"/>
  <c r="W122" i="1" s="1"/>
  <c r="M122" i="1"/>
  <c r="W121" i="1"/>
  <c r="V121" i="1"/>
  <c r="M121" i="1"/>
  <c r="W120" i="1"/>
  <c r="V120" i="1"/>
  <c r="M120" i="1"/>
  <c r="V119" i="1"/>
  <c r="F470" i="1" s="1"/>
  <c r="M119" i="1"/>
  <c r="U116" i="1"/>
  <c r="U115" i="1"/>
  <c r="V114" i="1"/>
  <c r="W114" i="1" s="1"/>
  <c r="W113" i="1"/>
  <c r="V113" i="1"/>
  <c r="M113" i="1"/>
  <c r="W112" i="1"/>
  <c r="V112" i="1"/>
  <c r="M112" i="1"/>
  <c r="V111" i="1"/>
  <c r="V115" i="1" s="1"/>
  <c r="M111" i="1"/>
  <c r="V110" i="1"/>
  <c r="V116" i="1" s="1"/>
  <c r="V108" i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W99" i="1" s="1"/>
  <c r="U97" i="1"/>
  <c r="U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W88" i="1" s="1"/>
  <c r="M88" i="1"/>
  <c r="W87" i="1"/>
  <c r="W96" i="1" s="1"/>
  <c r="V87" i="1"/>
  <c r="M87" i="1"/>
  <c r="U85" i="1"/>
  <c r="U84" i="1"/>
  <c r="W83" i="1"/>
  <c r="V83" i="1"/>
  <c r="M83" i="1"/>
  <c r="W82" i="1"/>
  <c r="V82" i="1"/>
  <c r="M82" i="1"/>
  <c r="V81" i="1"/>
  <c r="W81" i="1" s="1"/>
  <c r="W80" i="1"/>
  <c r="V80" i="1"/>
  <c r="M80" i="1"/>
  <c r="W79" i="1"/>
  <c r="V79" i="1"/>
  <c r="V78" i="1"/>
  <c r="W78" i="1" s="1"/>
  <c r="U76" i="1"/>
  <c r="U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V76" i="1" s="1"/>
  <c r="M60" i="1"/>
  <c r="V59" i="1"/>
  <c r="M59" i="1"/>
  <c r="U56" i="1"/>
  <c r="U55" i="1"/>
  <c r="V54" i="1"/>
  <c r="W54" i="1" s="1"/>
  <c r="W53" i="1"/>
  <c r="V53" i="1"/>
  <c r="M53" i="1"/>
  <c r="V52" i="1"/>
  <c r="V56" i="1" s="1"/>
  <c r="M52" i="1"/>
  <c r="U49" i="1"/>
  <c r="U48" i="1"/>
  <c r="V47" i="1"/>
  <c r="V48" i="1" s="1"/>
  <c r="M47" i="1"/>
  <c r="V46" i="1"/>
  <c r="M46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V35" i="1"/>
  <c r="M35" i="1"/>
  <c r="U33" i="1"/>
  <c r="U32" i="1"/>
  <c r="W31" i="1"/>
  <c r="V31" i="1"/>
  <c r="M31" i="1"/>
  <c r="W30" i="1"/>
  <c r="V30" i="1"/>
  <c r="M30" i="1"/>
  <c r="V29" i="1"/>
  <c r="V33" i="1" s="1"/>
  <c r="M29" i="1"/>
  <c r="V28" i="1"/>
  <c r="W28" i="1" s="1"/>
  <c r="M28" i="1"/>
  <c r="W27" i="1"/>
  <c r="V27" i="1"/>
  <c r="M27" i="1"/>
  <c r="W26" i="1"/>
  <c r="V26" i="1"/>
  <c r="V32" i="1" s="1"/>
  <c r="M26" i="1"/>
  <c r="U24" i="1"/>
  <c r="U460" i="1" s="1"/>
  <c r="U23" i="1"/>
  <c r="W22" i="1"/>
  <c r="W23" i="1" s="1"/>
  <c r="V22" i="1"/>
  <c r="V462" i="1" s="1"/>
  <c r="M22" i="1"/>
  <c r="H10" i="1"/>
  <c r="F10" i="1"/>
  <c r="F9" i="1"/>
  <c r="A9" i="1"/>
  <c r="A10" i="1" s="1"/>
  <c r="D7" i="1"/>
  <c r="N6" i="1"/>
  <c r="M2" i="1"/>
  <c r="W37" i="1" l="1"/>
  <c r="W84" i="1"/>
  <c r="W107" i="1"/>
  <c r="V85" i="1"/>
  <c r="V97" i="1"/>
  <c r="V123" i="1"/>
  <c r="V272" i="1"/>
  <c r="W269" i="1"/>
  <c r="W272" i="1" s="1"/>
  <c r="H9" i="1"/>
  <c r="U464" i="1"/>
  <c r="V24" i="1"/>
  <c r="W29" i="1"/>
  <c r="W32" i="1" s="1"/>
  <c r="C470" i="1"/>
  <c r="W47" i="1"/>
  <c r="W52" i="1"/>
  <c r="W55" i="1" s="1"/>
  <c r="E470" i="1"/>
  <c r="W60" i="1"/>
  <c r="V75" i="1"/>
  <c r="V84" i="1"/>
  <c r="V96" i="1"/>
  <c r="V107" i="1"/>
  <c r="W111" i="1"/>
  <c r="W119" i="1"/>
  <c r="W123" i="1" s="1"/>
  <c r="G470" i="1"/>
  <c r="V132" i="1"/>
  <c r="V143" i="1"/>
  <c r="I470" i="1"/>
  <c r="V154" i="1"/>
  <c r="V155" i="1"/>
  <c r="W152" i="1"/>
  <c r="W154" i="1" s="1"/>
  <c r="V186" i="1"/>
  <c r="V187" i="1"/>
  <c r="W184" i="1"/>
  <c r="W186" i="1" s="1"/>
  <c r="J470" i="1"/>
  <c r="V206" i="1"/>
  <c r="W216" i="1"/>
  <c r="V225" i="1"/>
  <c r="W232" i="1"/>
  <c r="W238" i="1"/>
  <c r="W249" i="1"/>
  <c r="V273" i="1"/>
  <c r="M470" i="1"/>
  <c r="W298" i="1"/>
  <c r="N470" i="1"/>
  <c r="W342" i="1"/>
  <c r="V360" i="1"/>
  <c r="W385" i="1"/>
  <c r="Q470" i="1"/>
  <c r="W406" i="1"/>
  <c r="W412" i="1" s="1"/>
  <c r="W422" i="1"/>
  <c r="W426" i="1" s="1"/>
  <c r="V427" i="1"/>
  <c r="W448" i="1"/>
  <c r="V454" i="1"/>
  <c r="V453" i="1"/>
  <c r="S470" i="1"/>
  <c r="V459" i="1"/>
  <c r="W457" i="1"/>
  <c r="W458" i="1" s="1"/>
  <c r="H470" i="1"/>
  <c r="V55" i="1"/>
  <c r="W390" i="1"/>
  <c r="D470" i="1"/>
  <c r="J9" i="1"/>
  <c r="V23" i="1"/>
  <c r="W46" i="1"/>
  <c r="W48" i="1" s="1"/>
  <c r="V49" i="1"/>
  <c r="W59" i="1"/>
  <c r="W75" i="1" s="1"/>
  <c r="W110" i="1"/>
  <c r="W115" i="1" s="1"/>
  <c r="W128" i="1"/>
  <c r="W131" i="1" s="1"/>
  <c r="V131" i="1"/>
  <c r="W149" i="1"/>
  <c r="W157" i="1"/>
  <c r="W161" i="1" s="1"/>
  <c r="W190" i="1"/>
  <c r="W205" i="1" s="1"/>
  <c r="V244" i="1"/>
  <c r="K470" i="1"/>
  <c r="V255" i="1"/>
  <c r="W248" i="1"/>
  <c r="W255" i="1" s="1"/>
  <c r="W293" i="1"/>
  <c r="V294" i="1"/>
  <c r="V327" i="1"/>
  <c r="V444" i="1"/>
  <c r="L470" i="1"/>
  <c r="B470" i="1"/>
  <c r="V461" i="1"/>
  <c r="V463" i="1" s="1"/>
  <c r="V124" i="1"/>
  <c r="W143" i="1"/>
  <c r="V144" i="1"/>
  <c r="V182" i="1"/>
  <c r="W164" i="1"/>
  <c r="W181" i="1" s="1"/>
  <c r="W225" i="1"/>
  <c r="V226" i="1"/>
  <c r="V245" i="1"/>
  <c r="W326" i="1"/>
  <c r="O470" i="1"/>
  <c r="W360" i="1"/>
  <c r="V361" i="1"/>
  <c r="V432" i="1"/>
  <c r="V431" i="1"/>
  <c r="R470" i="1"/>
  <c r="V438" i="1"/>
  <c r="V439" i="1"/>
  <c r="W436" i="1"/>
  <c r="W438" i="1" s="1"/>
  <c r="P470" i="1"/>
  <c r="V216" i="1"/>
  <c r="V232" i="1"/>
  <c r="V238" i="1"/>
  <c r="V293" i="1"/>
  <c r="V314" i="1"/>
  <c r="V326" i="1"/>
  <c r="V371" i="1"/>
  <c r="V390" i="1"/>
  <c r="V412" i="1"/>
  <c r="W264" i="1"/>
  <c r="W266" i="1" s="1"/>
  <c r="W310" i="1"/>
  <c r="W314" i="1" s="1"/>
  <c r="W340" i="1"/>
  <c r="W353" i="1" s="1"/>
  <c r="W367" i="1"/>
  <c r="W370" i="1" s="1"/>
  <c r="W429" i="1"/>
  <c r="W431" i="1" s="1"/>
  <c r="W451" i="1"/>
  <c r="W453" i="1" s="1"/>
  <c r="W465" i="1" l="1"/>
  <c r="V464" i="1"/>
  <c r="V460" i="1"/>
</calcChain>
</file>

<file path=xl/sharedStrings.xml><?xml version="1.0" encoding="utf-8"?>
<sst xmlns="http://schemas.openxmlformats.org/spreadsheetml/2006/main" count="1694" uniqueCount="652">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</sst>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45184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Пятница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0</v>
      </c>
      <c r="V107" s="307">
        <f>IFERROR(V99/H99,"0")+IFERROR(V100/H100,"0")+IFERROR(V101/H101,"0")+IFERROR(V102/H102,"0")+IFERROR(V103/H103,"0")+IFERROR(V104/H104,"0")+IFERROR(V105/H105,"0")+IFERROR(V106/H106,"0")</f>
        <v>0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0</v>
      </c>
      <c r="V108" s="307">
        <f>IFERROR(SUM(V99:V106),"0")</f>
        <v>0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900</v>
      </c>
      <c r="V119" s="306">
        <f>IFERROR(IF(U119="",0,CEILING((U119/$H119),1)*$H119),"")</f>
        <v>907.19999999999993</v>
      </c>
      <c r="W119" s="37">
        <f>IFERROR(IF(V119=0,"",ROUNDUP(V119/H119,0)*0.02175),"")</f>
        <v>2.4359999999999999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111.11111111111111</v>
      </c>
      <c r="V123" s="307">
        <f>IFERROR(V119/H119,"0")+IFERROR(V120/H120,"0")+IFERROR(V121/H121,"0")+IFERROR(V122/H122,"0")</f>
        <v>112</v>
      </c>
      <c r="W123" s="307">
        <f>IFERROR(IF(W119="",0,W119),"0")+IFERROR(IF(W120="",0,W120),"0")+IFERROR(IF(W121="",0,W121),"0")+IFERROR(IF(W122="",0,W122),"0")</f>
        <v>2.4359999999999999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900</v>
      </c>
      <c r="V124" s="307">
        <f>IFERROR(SUM(V119:V122),"0")</f>
        <v>907.19999999999993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0</v>
      </c>
      <c r="V144" s="307">
        <f>IFERROR(SUM(V135:V142),"0")</f>
        <v>0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0</v>
      </c>
      <c r="V182" s="307">
        <f>IFERROR(SUM(V164:V180),"0")</f>
        <v>0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0</v>
      </c>
      <c r="V216" s="307">
        <f>IFERROR(V212/H212,"0")+IFERROR(V213/H213,"0")+IFERROR(V214/H214,"0")+IFERROR(V215/H215,"0")</f>
        <v>0</v>
      </c>
      <c r="W216" s="307">
        <f>IFERROR(IF(W212="",0,W212),"0")+IFERROR(IF(W213="",0,W213),"0")+IFERROR(IF(W214="",0,W214),"0")+IFERROR(IF(W215="",0,W215),"0")</f>
        <v>0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0</v>
      </c>
      <c r="V217" s="307">
        <f>IFERROR(SUM(V212:V215),"0")</f>
        <v>0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0</v>
      </c>
      <c r="V232" s="307">
        <f>IFERROR(V228/H228,"0")+IFERROR(V229/H229,"0")+IFERROR(V230/H230,"0")+IFERROR(V231/H231,"0")</f>
        <v>0</v>
      </c>
      <c r="W232" s="307">
        <f>IFERROR(IF(W228="",0,W228),"0")+IFERROR(IF(W229="",0,W229),"0")+IFERROR(IF(W230="",0,W230),"0")+IFERROR(IF(W231="",0,W231),"0")</f>
        <v>0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0</v>
      </c>
      <c r="V233" s="307">
        <f>IFERROR(SUM(V228:V231),"0")</f>
        <v>0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1300</v>
      </c>
      <c r="V286" s="306">
        <f t="shared" si="14"/>
        <v>1305</v>
      </c>
      <c r="W286" s="37">
        <f>IFERROR(IF(V286=0,"",ROUNDUP(V286/H286,0)*0.02175),"")</f>
        <v>1.8922499999999998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620</v>
      </c>
      <c r="V288" s="306">
        <f t="shared" si="14"/>
        <v>630</v>
      </c>
      <c r="W288" s="37">
        <f>IFERROR(IF(V288=0,"",ROUNDUP(V288/H288,0)*0.02039),"")</f>
        <v>0.85637999999999992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128</v>
      </c>
      <c r="V293" s="307">
        <f>IFERROR(V285/H285,"0")+IFERROR(V286/H286,"0")+IFERROR(V287/H287,"0")+IFERROR(V288/H288,"0")+IFERROR(V289/H289,"0")+IFERROR(V290/H290,"0")+IFERROR(V291/H291,"0")+IFERROR(V292/H292,"0")</f>
        <v>129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2.7486299999999995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1920</v>
      </c>
      <c r="V294" s="307">
        <f>IFERROR(SUM(V285:V292),"0")</f>
        <v>1935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2000</v>
      </c>
      <c r="V322" s="306">
        <f>IFERROR(IF(U322="",0,CEILING((U322/$H322),1)*$H322),"")</f>
        <v>2004.6</v>
      </c>
      <c r="W322" s="37">
        <f>IFERROR(IF(V322=0,"",ROUNDUP(V322/H322,0)*0.02175),"")</f>
        <v>5.5897499999999996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256.41025641025641</v>
      </c>
      <c r="V326" s="307">
        <f>IFERROR(V322/H322,"0")+IFERROR(V323/H323,"0")+IFERROR(V324/H324,"0")+IFERROR(V325/H325,"0")</f>
        <v>257</v>
      </c>
      <c r="W326" s="307">
        <f>IFERROR(IF(W322="",0,W322),"0")+IFERROR(IF(W323="",0,W323),"0")+IFERROR(IF(W324="",0,W324),"0")+IFERROR(IF(W325="",0,W325),"0")</f>
        <v>5.5897499999999996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2000</v>
      </c>
      <c r="V327" s="307">
        <f>IFERROR(SUM(V322:V325),"0")</f>
        <v>2004.6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1000</v>
      </c>
      <c r="V415" s="306">
        <f>IFERROR(IF(U415="",0,CEILING((U415/$H415),1)*$H415),"")</f>
        <v>1003.2</v>
      </c>
      <c r="W415" s="37">
        <f>IFERROR(IF(V415=0,"",ROUNDUP(V415/H415,0)*0.01196),"")</f>
        <v>2.2724000000000002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189.39393939393938</v>
      </c>
      <c r="V417" s="307">
        <f>IFERROR(V415/H415,"0")+IFERROR(V416/H416,"0")</f>
        <v>190</v>
      </c>
      <c r="W417" s="307">
        <f>IFERROR(IF(W415="",0,W415),"0")+IFERROR(IF(W416="",0,W416),"0")</f>
        <v>2.2724000000000002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1000</v>
      </c>
      <c r="V418" s="307">
        <f>IFERROR(SUM(V415:V416),"0")</f>
        <v>1003.2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5820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5849.9999999999991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6156.2372027972033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6187.7639999999992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12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12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6456.2372027972033</v>
      </c>
      <c r="V463" s="307">
        <f>GrossWeightTotalR+PalletQtyTotalR*25</f>
        <v>6487.7639999999992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684.91530691530693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688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13.046779999999998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0" s="47">
        <f>IFERROR(V119*1,"0")+IFERROR(V120*1,"0")+IFERROR(V121*1,"0")+IFERROR(V122*1,"0")</f>
        <v>907.19999999999993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0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1935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2004.6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1003.2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2023-09-13T10:57:43Z</dcterms:modified>
</cp:coreProperties>
</file>