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M457" i="1"/>
  <c r="U454" i="1"/>
  <c r="V453" i="1"/>
  <c r="U453" i="1"/>
  <c r="V452" i="1"/>
  <c r="W452" i="1" s="1"/>
  <c r="M452" i="1"/>
  <c r="V451" i="1"/>
  <c r="V454" i="1" s="1"/>
  <c r="M451" i="1"/>
  <c r="V449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M437" i="1"/>
  <c r="V436" i="1"/>
  <c r="M436" i="1"/>
  <c r="V432" i="1"/>
  <c r="U432" i="1"/>
  <c r="V431" i="1"/>
  <c r="U431" i="1"/>
  <c r="V430" i="1"/>
  <c r="W430" i="1" s="1"/>
  <c r="M430" i="1"/>
  <c r="W429" i="1"/>
  <c r="W431" i="1" s="1"/>
  <c r="V429" i="1"/>
  <c r="M429" i="1"/>
  <c r="U427" i="1"/>
  <c r="V426" i="1"/>
  <c r="U426" i="1"/>
  <c r="W425" i="1"/>
  <c r="V425" i="1"/>
  <c r="W424" i="1"/>
  <c r="V424" i="1"/>
  <c r="W423" i="1"/>
  <c r="V423" i="1"/>
  <c r="W422" i="1"/>
  <c r="V422" i="1"/>
  <c r="M422" i="1"/>
  <c r="V421" i="1"/>
  <c r="W421" i="1" s="1"/>
  <c r="M421" i="1"/>
  <c r="W420" i="1"/>
  <c r="V420" i="1"/>
  <c r="M420" i="1"/>
  <c r="U418" i="1"/>
  <c r="U417" i="1"/>
  <c r="W416" i="1"/>
  <c r="V416" i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W407" i="1"/>
  <c r="V407" i="1"/>
  <c r="M407" i="1"/>
  <c r="W406" i="1"/>
  <c r="V406" i="1"/>
  <c r="M406" i="1"/>
  <c r="V405" i="1"/>
  <c r="W405" i="1" s="1"/>
  <c r="M405" i="1"/>
  <c r="W404" i="1"/>
  <c r="V404" i="1"/>
  <c r="M404" i="1"/>
  <c r="W403" i="1"/>
  <c r="W412" i="1" s="1"/>
  <c r="V403" i="1"/>
  <c r="M403" i="1"/>
  <c r="U399" i="1"/>
  <c r="U398" i="1"/>
  <c r="V397" i="1"/>
  <c r="M397" i="1"/>
  <c r="U395" i="1"/>
  <c r="U394" i="1"/>
  <c r="V393" i="1"/>
  <c r="V394" i="1" s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W386" i="1"/>
  <c r="V386" i="1"/>
  <c r="V385" i="1"/>
  <c r="M385" i="1"/>
  <c r="V384" i="1"/>
  <c r="W384" i="1" s="1"/>
  <c r="M384" i="1"/>
  <c r="W383" i="1"/>
  <c r="V383" i="1"/>
  <c r="M383" i="1"/>
  <c r="U381" i="1"/>
  <c r="U380" i="1"/>
  <c r="W379" i="1"/>
  <c r="V379" i="1"/>
  <c r="M379" i="1"/>
  <c r="V378" i="1"/>
  <c r="P470" i="1" s="1"/>
  <c r="M378" i="1"/>
  <c r="V375" i="1"/>
  <c r="U375" i="1"/>
  <c r="W374" i="1"/>
  <c r="U374" i="1"/>
  <c r="W373" i="1"/>
  <c r="V373" i="1"/>
  <c r="V374" i="1" s="1"/>
  <c r="U371" i="1"/>
  <c r="U370" i="1"/>
  <c r="V369" i="1"/>
  <c r="M369" i="1"/>
  <c r="V368" i="1"/>
  <c r="W368" i="1" s="1"/>
  <c r="M368" i="1"/>
  <c r="W367" i="1"/>
  <c r="V367" i="1"/>
  <c r="M367" i="1"/>
  <c r="V365" i="1"/>
  <c r="U365" i="1"/>
  <c r="V364" i="1"/>
  <c r="U364" i="1"/>
  <c r="W363" i="1"/>
  <c r="W364" i="1" s="1"/>
  <c r="V363" i="1"/>
  <c r="M363" i="1"/>
  <c r="U361" i="1"/>
  <c r="V360" i="1"/>
  <c r="U360" i="1"/>
  <c r="W359" i="1"/>
  <c r="V359" i="1"/>
  <c r="M359" i="1"/>
  <c r="W358" i="1"/>
  <c r="V358" i="1"/>
  <c r="M358" i="1"/>
  <c r="W357" i="1"/>
  <c r="V357" i="1"/>
  <c r="M357" i="1"/>
  <c r="V356" i="1"/>
  <c r="W356" i="1" s="1"/>
  <c r="M356" i="1"/>
  <c r="U354" i="1"/>
  <c r="V353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W343" i="1"/>
  <c r="V343" i="1"/>
  <c r="M343" i="1"/>
  <c r="W342" i="1"/>
  <c r="V342" i="1"/>
  <c r="M342" i="1"/>
  <c r="V341" i="1"/>
  <c r="W341" i="1" s="1"/>
  <c r="W353" i="1" s="1"/>
  <c r="M341" i="1"/>
  <c r="W340" i="1"/>
  <c r="V340" i="1"/>
  <c r="M340" i="1"/>
  <c r="V338" i="1"/>
  <c r="U338" i="1"/>
  <c r="U337" i="1"/>
  <c r="W336" i="1"/>
  <c r="V336" i="1"/>
  <c r="M336" i="1"/>
  <c r="V335" i="1"/>
  <c r="M335" i="1"/>
  <c r="U331" i="1"/>
  <c r="U330" i="1"/>
  <c r="V329" i="1"/>
  <c r="V330" i="1" s="1"/>
  <c r="M329" i="1"/>
  <c r="U327" i="1"/>
  <c r="U326" i="1"/>
  <c r="W325" i="1"/>
  <c r="V325" i="1"/>
  <c r="M325" i="1"/>
  <c r="W324" i="1"/>
  <c r="V324" i="1"/>
  <c r="M324" i="1"/>
  <c r="V323" i="1"/>
  <c r="W323" i="1" s="1"/>
  <c r="W326" i="1" s="1"/>
  <c r="M323" i="1"/>
  <c r="W322" i="1"/>
  <c r="V322" i="1"/>
  <c r="M322" i="1"/>
  <c r="U320" i="1"/>
  <c r="U319" i="1"/>
  <c r="W318" i="1"/>
  <c r="V318" i="1"/>
  <c r="M318" i="1"/>
  <c r="V317" i="1"/>
  <c r="M317" i="1"/>
  <c r="U315" i="1"/>
  <c r="U314" i="1"/>
  <c r="V313" i="1"/>
  <c r="W313" i="1" s="1"/>
  <c r="M313" i="1"/>
  <c r="W312" i="1"/>
  <c r="V312" i="1"/>
  <c r="M312" i="1"/>
  <c r="V311" i="1"/>
  <c r="M311" i="1"/>
  <c r="W310" i="1"/>
  <c r="V310" i="1"/>
  <c r="M310" i="1"/>
  <c r="V307" i="1"/>
  <c r="U307" i="1"/>
  <c r="V306" i="1"/>
  <c r="U306" i="1"/>
  <c r="W305" i="1"/>
  <c r="W306" i="1" s="1"/>
  <c r="V305" i="1"/>
  <c r="M305" i="1"/>
  <c r="V303" i="1"/>
  <c r="U303" i="1"/>
  <c r="V302" i="1"/>
  <c r="U302" i="1"/>
  <c r="W301" i="1"/>
  <c r="W302" i="1" s="1"/>
  <c r="V301" i="1"/>
  <c r="M301" i="1"/>
  <c r="U299" i="1"/>
  <c r="U298" i="1"/>
  <c r="W297" i="1"/>
  <c r="V297" i="1"/>
  <c r="M297" i="1"/>
  <c r="V296" i="1"/>
  <c r="V298" i="1" s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W286" i="1"/>
  <c r="V286" i="1"/>
  <c r="M286" i="1"/>
  <c r="V285" i="1"/>
  <c r="M285" i="1"/>
  <c r="U281" i="1"/>
  <c r="U280" i="1"/>
  <c r="V279" i="1"/>
  <c r="V280" i="1" s="1"/>
  <c r="M279" i="1"/>
  <c r="V277" i="1"/>
  <c r="U277" i="1"/>
  <c r="W276" i="1"/>
  <c r="U276" i="1"/>
  <c r="W275" i="1"/>
  <c r="V275" i="1"/>
  <c r="V276" i="1" s="1"/>
  <c r="M275" i="1"/>
  <c r="V273" i="1"/>
  <c r="U273" i="1"/>
  <c r="U272" i="1"/>
  <c r="W271" i="1"/>
  <c r="V271" i="1"/>
  <c r="M271" i="1"/>
  <c r="V270" i="1"/>
  <c r="W270" i="1" s="1"/>
  <c r="M270" i="1"/>
  <c r="V269" i="1"/>
  <c r="M269" i="1"/>
  <c r="V267" i="1"/>
  <c r="U267" i="1"/>
  <c r="V266" i="1"/>
  <c r="U266" i="1"/>
  <c r="V265" i="1"/>
  <c r="W265" i="1" s="1"/>
  <c r="M265" i="1"/>
  <c r="W264" i="1"/>
  <c r="W266" i="1" s="1"/>
  <c r="V264" i="1"/>
  <c r="M264" i="1"/>
  <c r="U261" i="1"/>
  <c r="V260" i="1"/>
  <c r="U260" i="1"/>
  <c r="W259" i="1"/>
  <c r="V259" i="1"/>
  <c r="M259" i="1"/>
  <c r="W258" i="1"/>
  <c r="W260" i="1" s="1"/>
  <c r="V258" i="1"/>
  <c r="V261" i="1" s="1"/>
  <c r="M258" i="1"/>
  <c r="V256" i="1"/>
  <c r="U256" i="1"/>
  <c r="U255" i="1"/>
  <c r="W254" i="1"/>
  <c r="V254" i="1"/>
  <c r="M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M248" i="1"/>
  <c r="U245" i="1"/>
  <c r="U244" i="1"/>
  <c r="V243" i="1"/>
  <c r="M243" i="1"/>
  <c r="W242" i="1"/>
  <c r="V242" i="1"/>
  <c r="M242" i="1"/>
  <c r="W241" i="1"/>
  <c r="V241" i="1"/>
  <c r="V244" i="1" s="1"/>
  <c r="M241" i="1"/>
  <c r="U239" i="1"/>
  <c r="U238" i="1"/>
  <c r="W237" i="1"/>
  <c r="V237" i="1"/>
  <c r="M237" i="1"/>
  <c r="V236" i="1"/>
  <c r="W236" i="1" s="1"/>
  <c r="W235" i="1"/>
  <c r="W238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V225" i="1"/>
  <c r="U225" i="1"/>
  <c r="W224" i="1"/>
  <c r="V224" i="1"/>
  <c r="M224" i="1"/>
  <c r="W223" i="1"/>
  <c r="V223" i="1"/>
  <c r="M223" i="1"/>
  <c r="W222" i="1"/>
  <c r="V222" i="1"/>
  <c r="M222" i="1"/>
  <c r="V221" i="1"/>
  <c r="W221" i="1" s="1"/>
  <c r="M221" i="1"/>
  <c r="W220" i="1"/>
  <c r="V220" i="1"/>
  <c r="M220" i="1"/>
  <c r="W219" i="1"/>
  <c r="W225" i="1" s="1"/>
  <c r="V219" i="1"/>
  <c r="V226" i="1" s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V216" i="1" s="1"/>
  <c r="M212" i="1"/>
  <c r="V210" i="1"/>
  <c r="U210" i="1"/>
  <c r="V209" i="1"/>
  <c r="U209" i="1"/>
  <c r="W208" i="1"/>
  <c r="W209" i="1" s="1"/>
  <c r="V208" i="1"/>
  <c r="M208" i="1"/>
  <c r="U206" i="1"/>
  <c r="U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W192" i="1"/>
  <c r="V192" i="1"/>
  <c r="M192" i="1"/>
  <c r="W191" i="1"/>
  <c r="V191" i="1"/>
  <c r="M191" i="1"/>
  <c r="W190" i="1"/>
  <c r="V190" i="1"/>
  <c r="M190" i="1"/>
  <c r="U187" i="1"/>
  <c r="U186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M167" i="1"/>
  <c r="V166" i="1"/>
  <c r="W166" i="1" s="1"/>
  <c r="M166" i="1"/>
  <c r="V165" i="1"/>
  <c r="W165" i="1" s="1"/>
  <c r="M165" i="1"/>
  <c r="V164" i="1"/>
  <c r="W164" i="1" s="1"/>
  <c r="M164" i="1"/>
  <c r="U162" i="1"/>
  <c r="U161" i="1"/>
  <c r="V160" i="1"/>
  <c r="M160" i="1"/>
  <c r="W159" i="1"/>
  <c r="V159" i="1"/>
  <c r="M159" i="1"/>
  <c r="W158" i="1"/>
  <c r="V158" i="1"/>
  <c r="M158" i="1"/>
  <c r="W157" i="1"/>
  <c r="V157" i="1"/>
  <c r="V161" i="1" s="1"/>
  <c r="M157" i="1"/>
  <c r="U155" i="1"/>
  <c r="U154" i="1"/>
  <c r="V153" i="1"/>
  <c r="M153" i="1"/>
  <c r="V152" i="1"/>
  <c r="U150" i="1"/>
  <c r="U149" i="1"/>
  <c r="W148" i="1"/>
  <c r="V148" i="1"/>
  <c r="M148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W136" i="1" s="1"/>
  <c r="M136" i="1"/>
  <c r="W135" i="1"/>
  <c r="W143" i="1" s="1"/>
  <c r="V135" i="1"/>
  <c r="M135" i="1"/>
  <c r="U132" i="1"/>
  <c r="U131" i="1"/>
  <c r="V130" i="1"/>
  <c r="W130" i="1" s="1"/>
  <c r="M130" i="1"/>
  <c r="V129" i="1"/>
  <c r="M129" i="1"/>
  <c r="W128" i="1"/>
  <c r="V128" i="1"/>
  <c r="M128" i="1"/>
  <c r="U124" i="1"/>
  <c r="U123" i="1"/>
  <c r="W122" i="1"/>
  <c r="V122" i="1"/>
  <c r="M122" i="1"/>
  <c r="W121" i="1"/>
  <c r="V121" i="1"/>
  <c r="M121" i="1"/>
  <c r="V120" i="1"/>
  <c r="W120" i="1" s="1"/>
  <c r="M120" i="1"/>
  <c r="V119" i="1"/>
  <c r="V123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M111" i="1"/>
  <c r="W110" i="1"/>
  <c r="V110" i="1"/>
  <c r="U108" i="1"/>
  <c r="U107" i="1"/>
  <c r="W106" i="1"/>
  <c r="V106" i="1"/>
  <c r="M106" i="1"/>
  <c r="V105" i="1"/>
  <c r="W105" i="1" s="1"/>
  <c r="W104" i="1"/>
  <c r="V104" i="1"/>
  <c r="V103" i="1"/>
  <c r="W103" i="1" s="1"/>
  <c r="W102" i="1"/>
  <c r="V102" i="1"/>
  <c r="M102" i="1"/>
  <c r="W101" i="1"/>
  <c r="V101" i="1"/>
  <c r="M101" i="1"/>
  <c r="V100" i="1"/>
  <c r="W100" i="1" s="1"/>
  <c r="W99" i="1"/>
  <c r="V99" i="1"/>
  <c r="V107" i="1" s="1"/>
  <c r="U97" i="1"/>
  <c r="U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W89" i="1" s="1"/>
  <c r="M89" i="1"/>
  <c r="W88" i="1"/>
  <c r="V88" i="1"/>
  <c r="M88" i="1"/>
  <c r="W87" i="1"/>
  <c r="V87" i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M80" i="1"/>
  <c r="W79" i="1"/>
  <c r="V79" i="1"/>
  <c r="V85" i="1" s="1"/>
  <c r="W78" i="1"/>
  <c r="V78" i="1"/>
  <c r="U76" i="1"/>
  <c r="U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M70" i="1"/>
  <c r="V69" i="1"/>
  <c r="W69" i="1" s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V61" i="1"/>
  <c r="W61" i="1" s="1"/>
  <c r="M61" i="1"/>
  <c r="V60" i="1"/>
  <c r="W60" i="1" s="1"/>
  <c r="M60" i="1"/>
  <c r="W59" i="1"/>
  <c r="V59" i="1"/>
  <c r="M59" i="1"/>
  <c r="U56" i="1"/>
  <c r="U55" i="1"/>
  <c r="W54" i="1"/>
  <c r="V54" i="1"/>
  <c r="V53" i="1"/>
  <c r="W53" i="1" s="1"/>
  <c r="M53" i="1"/>
  <c r="V52" i="1"/>
  <c r="W52" i="1" s="1"/>
  <c r="M52" i="1"/>
  <c r="U49" i="1"/>
  <c r="U48" i="1"/>
  <c r="V47" i="1"/>
  <c r="M47" i="1"/>
  <c r="W46" i="1"/>
  <c r="V46" i="1"/>
  <c r="M46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M22" i="1"/>
  <c r="H10" i="1"/>
  <c r="A9" i="1"/>
  <c r="A10" i="1" s="1"/>
  <c r="D7" i="1"/>
  <c r="N6" i="1"/>
  <c r="M2" i="1"/>
  <c r="W193" i="1" l="1"/>
  <c r="V205" i="1"/>
  <c r="V55" i="1"/>
  <c r="V96" i="1"/>
  <c r="W107" i="1"/>
  <c r="V108" i="1"/>
  <c r="V116" i="1"/>
  <c r="W111" i="1"/>
  <c r="W115" i="1" s="1"/>
  <c r="V144" i="1"/>
  <c r="I470" i="1"/>
  <c r="V154" i="1"/>
  <c r="W153" i="1"/>
  <c r="V232" i="1"/>
  <c r="V319" i="1"/>
  <c r="W317" i="1"/>
  <c r="W319" i="1" s="1"/>
  <c r="V398" i="1"/>
  <c r="V399" i="1"/>
  <c r="W397" i="1"/>
  <c r="W398" i="1" s="1"/>
  <c r="V413" i="1"/>
  <c r="V49" i="1"/>
  <c r="W47" i="1"/>
  <c r="W48" i="1" s="1"/>
  <c r="W84" i="1"/>
  <c r="V131" i="1"/>
  <c r="W129" i="1"/>
  <c r="W131" i="1" s="1"/>
  <c r="W205" i="1"/>
  <c r="V417" i="1"/>
  <c r="W415" i="1"/>
  <c r="W417" i="1" s="1"/>
  <c r="V438" i="1"/>
  <c r="W437" i="1"/>
  <c r="F9" i="1"/>
  <c r="U460" i="1"/>
  <c r="V33" i="1"/>
  <c r="W55" i="1"/>
  <c r="V76" i="1"/>
  <c r="V115" i="1"/>
  <c r="F470" i="1"/>
  <c r="W119" i="1"/>
  <c r="W123" i="1" s="1"/>
  <c r="V132" i="1"/>
  <c r="V182" i="1"/>
  <c r="V186" i="1"/>
  <c r="W185" i="1"/>
  <c r="W232" i="1"/>
  <c r="M470" i="1"/>
  <c r="V293" i="1"/>
  <c r="V294" i="1"/>
  <c r="W285" i="1"/>
  <c r="W293" i="1" s="1"/>
  <c r="W390" i="1"/>
  <c r="V391" i="1"/>
  <c r="W385" i="1"/>
  <c r="V418" i="1"/>
  <c r="J9" i="1"/>
  <c r="H9" i="1"/>
  <c r="W26" i="1"/>
  <c r="W32" i="1" s="1"/>
  <c r="B470" i="1"/>
  <c r="V461" i="1"/>
  <c r="V23" i="1"/>
  <c r="V462" i="1"/>
  <c r="V24" i="1"/>
  <c r="V48" i="1"/>
  <c r="W75" i="1"/>
  <c r="W96" i="1"/>
  <c r="F10" i="1"/>
  <c r="W22" i="1"/>
  <c r="W23" i="1" s="1"/>
  <c r="V56" i="1"/>
  <c r="V84" i="1"/>
  <c r="V97" i="1"/>
  <c r="V124" i="1"/>
  <c r="W160" i="1"/>
  <c r="W161" i="1" s="1"/>
  <c r="V162" i="1"/>
  <c r="W181" i="1"/>
  <c r="W216" i="1"/>
  <c r="V239" i="1"/>
  <c r="W243" i="1"/>
  <c r="W244" i="1" s="1"/>
  <c r="V245" i="1"/>
  <c r="W311" i="1"/>
  <c r="W314" i="1" s="1"/>
  <c r="V315" i="1"/>
  <c r="V320" i="1"/>
  <c r="O470" i="1"/>
  <c r="V337" i="1"/>
  <c r="W335" i="1"/>
  <c r="W337" i="1" s="1"/>
  <c r="V370" i="1"/>
  <c r="W369" i="1"/>
  <c r="W370" i="1" s="1"/>
  <c r="D470" i="1"/>
  <c r="V299" i="1"/>
  <c r="N470" i="1"/>
  <c r="W360" i="1"/>
  <c r="V381" i="1"/>
  <c r="S470" i="1"/>
  <c r="V459" i="1"/>
  <c r="W457" i="1"/>
  <c r="W458" i="1" s="1"/>
  <c r="H470" i="1"/>
  <c r="V150" i="1"/>
  <c r="V181" i="1"/>
  <c r="V217" i="1"/>
  <c r="V233" i="1"/>
  <c r="U464" i="1"/>
  <c r="C470" i="1"/>
  <c r="E470" i="1"/>
  <c r="V75" i="1"/>
  <c r="G470" i="1"/>
  <c r="W147" i="1"/>
  <c r="W149" i="1" s="1"/>
  <c r="V155" i="1"/>
  <c r="W152" i="1"/>
  <c r="V187" i="1"/>
  <c r="W184" i="1"/>
  <c r="W186" i="1" s="1"/>
  <c r="V238" i="1"/>
  <c r="V272" i="1"/>
  <c r="W269" i="1"/>
  <c r="W272" i="1" s="1"/>
  <c r="W279" i="1"/>
  <c r="W280" i="1" s="1"/>
  <c r="V281" i="1"/>
  <c r="W296" i="1"/>
  <c r="W298" i="1" s="1"/>
  <c r="V326" i="1"/>
  <c r="W329" i="1"/>
  <c r="W330" i="1" s="1"/>
  <c r="V331" i="1"/>
  <c r="V361" i="1"/>
  <c r="W378" i="1"/>
  <c r="W380" i="1" s="1"/>
  <c r="W393" i="1"/>
  <c r="W394" i="1" s="1"/>
  <c r="V395" i="1"/>
  <c r="V427" i="1"/>
  <c r="R470" i="1"/>
  <c r="V439" i="1"/>
  <c r="W436" i="1"/>
  <c r="W438" i="1" s="1"/>
  <c r="V444" i="1"/>
  <c r="L470" i="1"/>
  <c r="V143" i="1"/>
  <c r="V149" i="1"/>
  <c r="J470" i="1"/>
  <c r="V206" i="1"/>
  <c r="K470" i="1"/>
  <c r="V255" i="1"/>
  <c r="W248" i="1"/>
  <c r="W255" i="1" s="1"/>
  <c r="V327" i="1"/>
  <c r="V354" i="1"/>
  <c r="V371" i="1"/>
  <c r="V380" i="1"/>
  <c r="V390" i="1"/>
  <c r="Q470" i="1"/>
  <c r="V412" i="1"/>
  <c r="W426" i="1"/>
  <c r="V458" i="1"/>
  <c r="V314" i="1"/>
  <c r="W451" i="1"/>
  <c r="W453" i="1" s="1"/>
  <c r="V463" i="1" l="1"/>
  <c r="V460" i="1"/>
  <c r="W154" i="1"/>
  <c r="W465" i="1" s="1"/>
  <c r="V464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<sst xmlns="http://schemas.openxmlformats.org/spreadsheetml/2006/main" count="1695" uniqueCount="653">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</sst>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0.375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25</v>
      </c>
      <c r="V100" s="306">
        <f t="shared" si="6"/>
        <v>32.4</v>
      </c>
      <c r="W100" s="37">
        <f>IFERROR(IF(V100=0,"",ROUNDUP(V100/H100,0)*0.02175),"")</f>
        <v>8.6999999999999994E-2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180</v>
      </c>
      <c r="V103" s="306">
        <f t="shared" si="6"/>
        <v>180.9</v>
      </c>
      <c r="W103" s="37">
        <f>IFERROR(IF(V103=0,"",ROUNDUP(V103/H103,0)*0.00753),"")</f>
        <v>0.50451000000000001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69.753086419753075</v>
      </c>
      <c r="V107" s="307">
        <f>IFERROR(V99/H99,"0")+IFERROR(V100/H100,"0")+IFERROR(V101/H101,"0")+IFERROR(V102/H102,"0")+IFERROR(V103/H103,"0")+IFERROR(V104/H104,"0")+IFERROR(V105/H105,"0")+IFERROR(V106/H106,"0")</f>
        <v>71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0.59150999999999998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205</v>
      </c>
      <c r="V108" s="307">
        <f>IFERROR(SUM(V99:V106),"0")</f>
        <v>213.3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35</v>
      </c>
      <c r="V119" s="306">
        <f>IFERROR(IF(U119="",0,CEILING((U119/$H119),1)*$H119),"")</f>
        <v>40.5</v>
      </c>
      <c r="W119" s="37">
        <f>IFERROR(IF(V119=0,"",ROUNDUP(V119/H119,0)*0.02175),"")</f>
        <v>0.10874999999999999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193.5</v>
      </c>
      <c r="V121" s="306">
        <f>IFERROR(IF(U121="",0,CEILING((U121/$H121),1)*$H121),"")</f>
        <v>194.4</v>
      </c>
      <c r="W121" s="37">
        <f>IFERROR(IF(V121=0,"",ROUNDUP(V121/H121,0)*0.00753),"")</f>
        <v>0.54215999999999998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75.987654320987644</v>
      </c>
      <c r="V123" s="307">
        <f>IFERROR(V119/H119,"0")+IFERROR(V120/H120,"0")+IFERROR(V121/H121,"0")+IFERROR(V122/H122,"0")</f>
        <v>77</v>
      </c>
      <c r="W123" s="307">
        <f>IFERROR(IF(W119="",0,W119),"0")+IFERROR(IF(W120="",0,W120),"0")+IFERROR(IF(W121="",0,W121),"0")+IFERROR(IF(W122="",0,W122),"0")</f>
        <v>0.65090999999999999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228.5</v>
      </c>
      <c r="V124" s="307">
        <f>IFERROR(SUM(V119:V122),"0")</f>
        <v>234.9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72</v>
      </c>
      <c r="V157" s="306">
        <f>IFERROR(IF(U157="",0,CEILING((U157/$H157),1)*$H157),"")</f>
        <v>75.600000000000009</v>
      </c>
      <c r="W157" s="37">
        <f>IFERROR(IF(V157=0,"",ROUNDUP(V157/H157,0)*0.00937),"")</f>
        <v>0.13117999999999999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72</v>
      </c>
      <c r="V158" s="306">
        <f>IFERROR(IF(U158="",0,CEILING((U158/$H158),1)*$H158),"")</f>
        <v>75.600000000000009</v>
      </c>
      <c r="W158" s="37">
        <f>IFERROR(IF(V158=0,"",ROUNDUP(V158/H158,0)*0.00937),"")</f>
        <v>0.13117999999999999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26.666666666666664</v>
      </c>
      <c r="V161" s="307">
        <f>IFERROR(V157/H157,"0")+IFERROR(V158/H158,"0")+IFERROR(V159/H159,"0")+IFERROR(V160/H160,"0")</f>
        <v>28</v>
      </c>
      <c r="W161" s="307">
        <f>IFERROR(IF(W157="",0,W157),"0")+IFERROR(IF(W158="",0,W158),"0")+IFERROR(IF(W159="",0,W159),"0")+IFERROR(IF(W160="",0,W160),"0")</f>
        <v>0.26235999999999998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144</v>
      </c>
      <c r="V162" s="307">
        <f>IFERROR(SUM(V157:V160),"0")</f>
        <v>151.20000000000002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20</v>
      </c>
      <c r="V176" s="306">
        <f t="shared" si="8"/>
        <v>21.599999999999998</v>
      </c>
      <c r="W176" s="37">
        <f t="shared" si="9"/>
        <v>6.7769999999999997E-2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8.3333333333333339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6.7769999999999997E-2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20</v>
      </c>
      <c r="V182" s="307">
        <f>IFERROR(SUM(V164:V180),"0")</f>
        <v>21.599999999999998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10</v>
      </c>
      <c r="V203" s="306">
        <f t="shared" si="10"/>
        <v>12</v>
      </c>
      <c r="W203" s="37">
        <f t="shared" si="11"/>
        <v>2.811E-2</v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2.5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3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2.811E-2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10</v>
      </c>
      <c r="V206" s="307">
        <f>IFERROR(SUM(V190:V204),"0")</f>
        <v>12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90</v>
      </c>
      <c r="V229" s="306">
        <f>IFERROR(IF(U229="",0,CEILING((U229/$H229),1)*$H229),"")</f>
        <v>93.6</v>
      </c>
      <c r="W229" s="37">
        <f>IFERROR(IF(V229=0,"",ROUNDUP(V229/H229,0)*0.02175),"")</f>
        <v>0.26100000000000001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11.538461538461538</v>
      </c>
      <c r="V232" s="307">
        <f>IFERROR(V228/H228,"0")+IFERROR(V229/H229,"0")+IFERROR(V230/H230,"0")+IFERROR(V231/H231,"0")</f>
        <v>12</v>
      </c>
      <c r="W232" s="307">
        <f>IFERROR(IF(W228="",0,W228),"0")+IFERROR(IF(W229="",0,W229),"0")+IFERROR(IF(W230="",0,W230),"0")+IFERROR(IF(W231="",0,W231),"0")</f>
        <v>0.26100000000000001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90</v>
      </c>
      <c r="V233" s="307">
        <f>IFERROR(SUM(V228:V231),"0")</f>
        <v>93.6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1200</v>
      </c>
      <c r="V286" s="306">
        <f t="shared" si="14"/>
        <v>1200</v>
      </c>
      <c r="W286" s="37">
        <f>IFERROR(IF(V286=0,"",ROUNDUP(V286/H286,0)*0.02175),"")</f>
        <v>1.7399999999999998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840</v>
      </c>
      <c r="V287" s="306">
        <f t="shared" si="14"/>
        <v>840</v>
      </c>
      <c r="W287" s="37">
        <f>IFERROR(IF(V287=0,"",ROUNDUP(V287/H287,0)*0.02175),"")</f>
        <v>1.218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760</v>
      </c>
      <c r="V289" s="306">
        <f t="shared" si="14"/>
        <v>765</v>
      </c>
      <c r="W289" s="37">
        <f>IFERROR(IF(V289=0,"",ROUNDUP(V289/H289,0)*0.02175),"")</f>
        <v>1.1092499999999998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186.66666666666666</v>
      </c>
      <c r="V293" s="307">
        <f>IFERROR(V285/H285,"0")+IFERROR(V286/H286,"0")+IFERROR(V287/H287,"0")+IFERROR(V288/H288,"0")+IFERROR(V289/H289,"0")+IFERROR(V290/H290,"0")+IFERROR(V291/H291,"0")+IFERROR(V292/H292,"0")</f>
        <v>187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4.0672499999999996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2800</v>
      </c>
      <c r="V294" s="307">
        <f>IFERROR(SUM(V285:V292),"0")</f>
        <v>2805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1760</v>
      </c>
      <c r="V296" s="306">
        <f>IFERROR(IF(U296="",0,CEILING((U296/$H296),1)*$H296),"")</f>
        <v>1770</v>
      </c>
      <c r="W296" s="37">
        <f>IFERROR(IF(V296=0,"",ROUNDUP(V296/H296,0)*0.02175),"")</f>
        <v>2.5665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117.33333333333333</v>
      </c>
      <c r="V298" s="307">
        <f>IFERROR(V296/H296,"0")+IFERROR(V297/H297,"0")</f>
        <v>118</v>
      </c>
      <c r="W298" s="307">
        <f>IFERROR(IF(W296="",0,W296),"0")+IFERROR(IF(W297="",0,W297),"0")</f>
        <v>2.5665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1760</v>
      </c>
      <c r="V299" s="307">
        <f>IFERROR(SUM(V296:V297),"0")</f>
        <v>1770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240</v>
      </c>
      <c r="V305" s="306">
        <f>IFERROR(IF(U305="",0,CEILING((U305/$H305),1)*$H305),"")</f>
        <v>241.79999999999998</v>
      </c>
      <c r="W305" s="37">
        <f>IFERROR(IF(V305=0,"",ROUNDUP(V305/H305,0)*0.02175),"")</f>
        <v>0.6742499999999999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30.76923076923077</v>
      </c>
      <c r="V306" s="307">
        <f>IFERROR(V305/H305,"0")</f>
        <v>31</v>
      </c>
      <c r="W306" s="307">
        <f>IFERROR(IF(W305="",0,W305),"0")</f>
        <v>0.6742499999999999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240</v>
      </c>
      <c r="V307" s="307">
        <f>IFERROR(SUM(V305:V305),"0")</f>
        <v>241.79999999999998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260</v>
      </c>
      <c r="V322" s="306">
        <f>IFERROR(IF(U322="",0,CEILING((U322/$H322),1)*$H322),"")</f>
        <v>265.2</v>
      </c>
      <c r="W322" s="37">
        <f>IFERROR(IF(V322=0,"",ROUNDUP(V322/H322,0)*0.02175),"")</f>
        <v>0.73949999999999994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33.333333333333336</v>
      </c>
      <c r="V326" s="307">
        <f>IFERROR(V322/H322,"0")+IFERROR(V323/H323,"0")+IFERROR(V324/H324,"0")+IFERROR(V325/H325,"0")</f>
        <v>34</v>
      </c>
      <c r="W326" s="307">
        <f>IFERROR(IF(W322="",0,W322),"0")+IFERROR(IF(W323="",0,W323),"0")+IFERROR(IF(W324="",0,W324),"0")+IFERROR(IF(W325="",0,W325),"0")</f>
        <v>0.73949999999999994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260</v>
      </c>
      <c r="V327" s="307">
        <f>IFERROR(SUM(V322:V325),"0")</f>
        <v>265.2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570</v>
      </c>
      <c r="V342" s="306">
        <f t="shared" si="15"/>
        <v>571.20000000000005</v>
      </c>
      <c r="W342" s="37">
        <f>IFERROR(IF(V342=0,"",ROUNDUP(V342/H342,0)*0.00753),"")</f>
        <v>1.0240800000000001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135.71428571428572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136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1.0240800000000001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570</v>
      </c>
      <c r="V354" s="307">
        <f>IFERROR(SUM(V340:V352),"0")</f>
        <v>571.20000000000005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710</v>
      </c>
      <c r="V383" s="306">
        <f t="shared" ref="V383:V389" si="17">IFERROR(IF(U383="",0,CEILING((U383/$H383),1)*$H383),"")</f>
        <v>714</v>
      </c>
      <c r="W383" s="37">
        <f>IFERROR(IF(V383=0,"",ROUNDUP(V383/H383,0)*0.00753),"")</f>
        <v>1.2801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169.04761904761904</v>
      </c>
      <c r="V390" s="307">
        <f>IFERROR(V383/H383,"0")+IFERROR(V384/H384,"0")+IFERROR(V385/H385,"0")+IFERROR(V386/H386,"0")+IFERROR(V387/H387,"0")+IFERROR(V388/H388,"0")+IFERROR(V389/H389,"0")</f>
        <v>170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1.2801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710</v>
      </c>
      <c r="V391" s="307">
        <f>IFERROR(SUM(V383:V389),"0")</f>
        <v>714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510</v>
      </c>
      <c r="V457" s="306">
        <f>IFERROR(IF(U457="",0,CEILING((U457/$H457),1)*$H457),"")</f>
        <v>514.79999999999995</v>
      </c>
      <c r="W457" s="37">
        <f>IFERROR(IF(V457=0,"",ROUNDUP(V457/H457,0)*0.02175),"")</f>
        <v>1.4355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65.384615384615387</v>
      </c>
      <c r="V458" s="307">
        <f>IFERROR(V457/H457,"0")</f>
        <v>66</v>
      </c>
      <c r="W458" s="307">
        <f>IFERROR(IF(W457="",0,W457),"0")</f>
        <v>1.4355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510</v>
      </c>
      <c r="V459" s="307">
        <f>IFERROR(SUM(V457:V457),"0")</f>
        <v>514.79999999999995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7547.5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7608.6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7893.2988848188852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7957.9340000000002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13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13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8218.2988848188852</v>
      </c>
      <c r="V463" s="307">
        <f>GrossWeightTotalR+PalletQtyTotalR*25</f>
        <v>8282.9340000000011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933.02828652828646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942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13.648839999999998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213.3</v>
      </c>
      <c r="F470" s="47">
        <f>IFERROR(V119*1,"0")+IFERROR(V120*1,"0")+IFERROR(V121*1,"0")+IFERROR(V122*1,"0")</f>
        <v>234.9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172.8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105.6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4816.8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265.2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571.20000000000005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714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514.79999999999995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2023-09-14T10:41:02Z</dcterms:modified>
</cp:coreProperties>
</file>