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V256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V181" i="1" s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V152" i="1"/>
  <c r="V150" i="1"/>
  <c r="U150" i="1"/>
  <c r="U149" i="1"/>
  <c r="V148" i="1"/>
  <c r="W148" i="1" s="1"/>
  <c r="M148" i="1"/>
  <c r="W147" i="1"/>
  <c r="W149" i="1" s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W119" i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V110" i="1"/>
  <c r="V115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8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7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V78" i="1"/>
  <c r="V85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0" i="1" s="1"/>
  <c r="M59" i="1"/>
  <c r="U56" i="1"/>
  <c r="U55" i="1"/>
  <c r="V54" i="1"/>
  <c r="W54" i="1" s="1"/>
  <c r="W53" i="1"/>
  <c r="V53" i="1"/>
  <c r="M53" i="1"/>
  <c r="W52" i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V33" i="1" s="1"/>
  <c r="M28" i="1"/>
  <c r="W27" i="1"/>
  <c r="V27" i="1"/>
  <c r="M27" i="1"/>
  <c r="W26" i="1"/>
  <c r="V26" i="1"/>
  <c r="M26" i="1"/>
  <c r="V24" i="1"/>
  <c r="U24" i="1"/>
  <c r="U460" i="1" s="1"/>
  <c r="U23" i="1"/>
  <c r="U464" i="1" s="1"/>
  <c r="W22" i="1"/>
  <c r="W23" i="1" s="1"/>
  <c r="V22" i="1"/>
  <c r="V23" i="1" s="1"/>
  <c r="M22" i="1"/>
  <c r="H10" i="1"/>
  <c r="A9" i="1"/>
  <c r="F10" i="1" s="1"/>
  <c r="D7" i="1"/>
  <c r="N6" i="1"/>
  <c r="M2" i="1"/>
  <c r="H9" i="1" l="1"/>
  <c r="W123" i="1"/>
  <c r="W55" i="1"/>
  <c r="W32" i="1"/>
  <c r="W465" i="1" s="1"/>
  <c r="W181" i="1"/>
  <c r="V272" i="1"/>
  <c r="W269" i="1"/>
  <c r="W272" i="1" s="1"/>
  <c r="W390" i="1"/>
  <c r="D470" i="1"/>
  <c r="V32" i="1"/>
  <c r="V464" i="1" s="1"/>
  <c r="V75" i="1"/>
  <c r="J9" i="1"/>
  <c r="W28" i="1"/>
  <c r="W36" i="1"/>
  <c r="W37" i="1" s="1"/>
  <c r="W40" i="1"/>
  <c r="W41" i="1" s="1"/>
  <c r="W46" i="1"/>
  <c r="W48" i="1" s="1"/>
  <c r="V49" i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W136" i="1"/>
  <c r="W143" i="1" s="1"/>
  <c r="V149" i="1"/>
  <c r="V154" i="1"/>
  <c r="V155" i="1"/>
  <c r="V186" i="1"/>
  <c r="V187" i="1"/>
  <c r="W184" i="1"/>
  <c r="W186" i="1" s="1"/>
  <c r="J470" i="1"/>
  <c r="V206" i="1"/>
  <c r="W216" i="1"/>
  <c r="V225" i="1"/>
  <c r="W232" i="1"/>
  <c r="W238" i="1"/>
  <c r="W249" i="1"/>
  <c r="V273" i="1"/>
  <c r="M470" i="1"/>
  <c r="W298" i="1"/>
  <c r="N470" i="1"/>
  <c r="W342" i="1"/>
  <c r="V360" i="1"/>
  <c r="V391" i="1"/>
  <c r="Q470" i="1"/>
  <c r="V413" i="1"/>
  <c r="W422" i="1"/>
  <c r="W426" i="1" s="1"/>
  <c r="V427" i="1"/>
  <c r="W448" i="1"/>
  <c r="V454" i="1"/>
  <c r="V453" i="1"/>
  <c r="S470" i="1"/>
  <c r="V459" i="1"/>
  <c r="W457" i="1"/>
  <c r="W458" i="1" s="1"/>
  <c r="H470" i="1"/>
  <c r="V107" i="1"/>
  <c r="V132" i="1"/>
  <c r="A10" i="1"/>
  <c r="B470" i="1"/>
  <c r="V461" i="1"/>
  <c r="V38" i="1"/>
  <c r="V460" i="1" s="1"/>
  <c r="V42" i="1"/>
  <c r="V48" i="1"/>
  <c r="V56" i="1"/>
  <c r="V144" i="1"/>
  <c r="W152" i="1"/>
  <c r="W154" i="1" s="1"/>
  <c r="V161" i="1"/>
  <c r="V182" i="1"/>
  <c r="W190" i="1"/>
  <c r="W205" i="1" s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V84" i="1"/>
  <c r="V96" i="1"/>
  <c r="F9" i="1"/>
  <c r="V76" i="1"/>
  <c r="F470" i="1"/>
  <c r="V123" i="1"/>
  <c r="V205" i="1"/>
  <c r="W225" i="1"/>
  <c r="V226" i="1"/>
  <c r="V245" i="1"/>
  <c r="W326" i="1"/>
  <c r="O470" i="1"/>
  <c r="W360" i="1"/>
  <c r="V361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<sst xmlns="http://schemas.openxmlformats.org/spreadsheetml/2006/main" count="1695" uniqueCount="653">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</sst>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235</v>
      </c>
      <c r="V61" s="306">
        <f t="shared" si="2"/>
        <v>237.60000000000002</v>
      </c>
      <c r="W61" s="37">
        <f>IFERROR(IF(V61=0,"",ROUNDUP(V61/H61,0)*0.02175),"")</f>
        <v>0.47849999999999998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21.75925925925926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22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0.47849999999999998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235</v>
      </c>
      <c r="V76" s="307">
        <f>IFERROR(SUM(V59:V74),"0")</f>
        <v>237.60000000000002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45.5</v>
      </c>
      <c r="V94" s="306">
        <f t="shared" si="5"/>
        <v>46.2</v>
      </c>
      <c r="W94" s="37">
        <f>IFERROR(IF(V94=0,"",ROUNDUP(V94/H94,0)*0.00502),"")</f>
        <v>0.11044000000000001</v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21.666666666666664</v>
      </c>
      <c r="V96" s="307">
        <f>IFERROR(V87/H87,"0")+IFERROR(V88/H88,"0")+IFERROR(V89/H89,"0")+IFERROR(V90/H90,"0")+IFERROR(V91/H91,"0")+IFERROR(V92/H92,"0")+IFERROR(V93/H93,"0")+IFERROR(V94/H94,"0")+IFERROR(V95/H95,"0")</f>
        <v>22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0.11044000000000001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45.5</v>
      </c>
      <c r="V97" s="307">
        <f>IFERROR(SUM(V87:V95),"0")</f>
        <v>46.2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620</v>
      </c>
      <c r="V100" s="306">
        <f t="shared" si="6"/>
        <v>623.69999999999993</v>
      </c>
      <c r="W100" s="37">
        <f>IFERROR(IF(V100=0,"",ROUNDUP(V100/H100,0)*0.02175),"")</f>
        <v>1.67475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55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83.333333333333343</v>
      </c>
      <c r="V107" s="307">
        <f>IFERROR(V99/H99,"0")+IFERROR(V100/H100,"0")+IFERROR(V101/H101,"0")+IFERROR(V102/H102,"0")+IFERROR(V103/H103,"0")+IFERROR(V104/H104,"0")+IFERROR(V105/H105,"0")+IFERROR(V106/H106,"0")</f>
        <v>84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1.827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675</v>
      </c>
      <c r="V108" s="307">
        <f>IFERROR(SUM(V99:V106),"0")</f>
        <v>680.4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360</v>
      </c>
      <c r="V119" s="306">
        <f>IFERROR(IF(U119="",0,CEILING((U119/$H119),1)*$H119),"")</f>
        <v>364.5</v>
      </c>
      <c r="W119" s="37">
        <f>IFERROR(IF(V119=0,"",ROUNDUP(V119/H119,0)*0.02175),"")</f>
        <v>0.9787499999999999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69.75</v>
      </c>
      <c r="V121" s="306">
        <f>IFERROR(IF(U121="",0,CEILING((U121/$H121),1)*$H121),"")</f>
        <v>70.2</v>
      </c>
      <c r="W121" s="37">
        <f>IFERROR(IF(V121=0,"",ROUNDUP(V121/H121,0)*0.00753),"")</f>
        <v>0.19578000000000001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70.277777777777771</v>
      </c>
      <c r="V123" s="307">
        <f>IFERROR(V119/H119,"0")+IFERROR(V120/H120,"0")+IFERROR(V121/H121,"0")+IFERROR(V122/H122,"0")</f>
        <v>71</v>
      </c>
      <c r="W123" s="307">
        <f>IFERROR(IF(W119="",0,W119),"0")+IFERROR(IF(W120="",0,W120),"0")+IFERROR(IF(W121="",0,W121),"0")+IFERROR(IF(W122="",0,W122),"0")</f>
        <v>1.1745299999999999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429.75</v>
      </c>
      <c r="V124" s="307">
        <f>IFERROR(SUM(V119:V122),"0")</f>
        <v>434.7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42</v>
      </c>
      <c r="V141" s="306">
        <f t="shared" si="7"/>
        <v>42</v>
      </c>
      <c r="W141" s="37">
        <f>IFERROR(IF(V141=0,"",ROUNDUP(V141/H141,0)*0.00502),"")</f>
        <v>0.1004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20</v>
      </c>
      <c r="V143" s="307">
        <f>IFERROR(V135/H135,"0")+IFERROR(V136/H136,"0")+IFERROR(V137/H137,"0")+IFERROR(V138/H138,"0")+IFERROR(V139/H139,"0")+IFERROR(V140/H140,"0")+IFERROR(V141/H141,"0")+IFERROR(V142/H142,"0")</f>
        <v>20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0.1004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42</v>
      </c>
      <c r="V144" s="307">
        <f>IFERROR(SUM(V135:V142),"0")</f>
        <v>42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45</v>
      </c>
      <c r="V157" s="306">
        <f>IFERROR(IF(U157="",0,CEILING((U157/$H157),1)*$H157),"")</f>
        <v>48.6</v>
      </c>
      <c r="W157" s="37">
        <f>IFERROR(IF(V157=0,"",ROUNDUP(V157/H157,0)*0.00937),"")</f>
        <v>8.4330000000000002E-2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45</v>
      </c>
      <c r="V158" s="306">
        <f>IFERROR(IF(U158="",0,CEILING((U158/$H158),1)*$H158),"")</f>
        <v>48.6</v>
      </c>
      <c r="W158" s="37">
        <f>IFERROR(IF(V158=0,"",ROUNDUP(V158/H158,0)*0.00937),"")</f>
        <v>8.4330000000000002E-2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16.666666666666664</v>
      </c>
      <c r="V161" s="307">
        <f>IFERROR(V157/H157,"0")+IFERROR(V158/H158,"0")+IFERROR(V159/H159,"0")+IFERROR(V160/H160,"0")</f>
        <v>18</v>
      </c>
      <c r="W161" s="307">
        <f>IFERROR(IF(W157="",0,W157),"0")+IFERROR(IF(W158="",0,W158),"0")+IFERROR(IF(W159="",0,W159),"0")+IFERROR(IF(W160="",0,W160),"0")</f>
        <v>0.16866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90</v>
      </c>
      <c r="V162" s="307">
        <f>IFERROR(SUM(V157:V160),"0")</f>
        <v>97.2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1150</v>
      </c>
      <c r="V165" s="306">
        <f t="shared" si="8"/>
        <v>1154.3999999999999</v>
      </c>
      <c r="W165" s="37">
        <f>IFERROR(IF(V165=0,"",ROUNDUP(V165/H165,0)*0.02175),"")</f>
        <v>3.2189999999999999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68</v>
      </c>
      <c r="V177" s="306">
        <f t="shared" si="8"/>
        <v>69.599999999999994</v>
      </c>
      <c r="W177" s="37">
        <f t="shared" si="9"/>
        <v>0.21837000000000001</v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175.76923076923077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177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3.43737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1218</v>
      </c>
      <c r="V182" s="307">
        <f>IFERROR(SUM(V164:V180),"0")</f>
        <v>1223.9999999999998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32</v>
      </c>
      <c r="V185" s="306">
        <f>IFERROR(IF(U185="",0,CEILING((U185/$H185),1)*$H185),"")</f>
        <v>33.6</v>
      </c>
      <c r="W185" s="37">
        <f>IFERROR(IF(V185=0,"",ROUNDUP(V185/H185,0)*0.00753),"")</f>
        <v>0.10542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13.333333333333334</v>
      </c>
      <c r="V186" s="307">
        <f>IFERROR(V184/H184,"0")+IFERROR(V185/H185,"0")</f>
        <v>14.000000000000002</v>
      </c>
      <c r="W186" s="307">
        <f>IFERROR(IF(W184="",0,W184),"0")+IFERROR(IF(W185="",0,W185),"0")</f>
        <v>0.10542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32</v>
      </c>
      <c r="V187" s="307">
        <f>IFERROR(SUM(V184:V185),"0")</f>
        <v>33.6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40</v>
      </c>
      <c r="V212" s="306">
        <f>IFERROR(IF(U212="",0,CEILING((U212/$H212),1)*$H212),"")</f>
        <v>42</v>
      </c>
      <c r="W212" s="37">
        <f>IFERROR(IF(V212=0,"",ROUNDUP(V212/H212,0)*0.00753),"")</f>
        <v>7.5300000000000006E-2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170</v>
      </c>
      <c r="V213" s="306">
        <f>IFERROR(IF(U213="",0,CEILING((U213/$H213),1)*$H213),"")</f>
        <v>172.20000000000002</v>
      </c>
      <c r="W213" s="37">
        <f>IFERROR(IF(V213=0,"",ROUNDUP(V213/H213,0)*0.00753),"")</f>
        <v>0.30873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52.5</v>
      </c>
      <c r="V215" s="306">
        <f>IFERROR(IF(U215="",0,CEILING((U215/$H215),1)*$H215),"")</f>
        <v>52.5</v>
      </c>
      <c r="W215" s="37">
        <f>IFERROR(IF(V215=0,"",ROUNDUP(V215/H215,0)*0.00502),"")</f>
        <v>0.1255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75</v>
      </c>
      <c r="V216" s="307">
        <f>IFERROR(V212/H212,"0")+IFERROR(V213/H213,"0")+IFERROR(V214/H214,"0")+IFERROR(V215/H215,"0")</f>
        <v>76</v>
      </c>
      <c r="W216" s="307">
        <f>IFERROR(IF(W212="",0,W212),"0")+IFERROR(IF(W213="",0,W213),"0")+IFERROR(IF(W214="",0,W214),"0")+IFERROR(IF(W215="",0,W215),"0")</f>
        <v>0.50953000000000004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262.5</v>
      </c>
      <c r="V217" s="307">
        <f>IFERROR(SUM(V212:V215),"0")</f>
        <v>266.70000000000005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600</v>
      </c>
      <c r="V228" s="306">
        <f>IFERROR(IF(U228="",0,CEILING((U228/$H228),1)*$H228),"")</f>
        <v>604.80000000000007</v>
      </c>
      <c r="W228" s="37">
        <f>IFERROR(IF(V228=0,"",ROUNDUP(V228/H228,0)*0.02175),"")</f>
        <v>1.5659999999999998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520</v>
      </c>
      <c r="V229" s="306">
        <f>IFERROR(IF(U229="",0,CEILING((U229/$H229),1)*$H229),"")</f>
        <v>522.6</v>
      </c>
      <c r="W229" s="37">
        <f>IFERROR(IF(V229=0,"",ROUNDUP(V229/H229,0)*0.02175),"")</f>
        <v>1.4572499999999999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138.0952380952381</v>
      </c>
      <c r="V232" s="307">
        <f>IFERROR(V228/H228,"0")+IFERROR(V229/H229,"0")+IFERROR(V230/H230,"0")+IFERROR(V231/H231,"0")</f>
        <v>139</v>
      </c>
      <c r="W232" s="307">
        <f>IFERROR(IF(W228="",0,W228),"0")+IFERROR(IF(W229="",0,W229),"0")+IFERROR(IF(W230="",0,W230),"0")+IFERROR(IF(W231="",0,W231),"0")</f>
        <v>3.02325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1120</v>
      </c>
      <c r="V233" s="307">
        <f>IFERROR(SUM(V228:V231),"0")</f>
        <v>1127.4000000000001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66.300000000000011</v>
      </c>
      <c r="V237" s="306">
        <f>IFERROR(IF(U237="",0,CEILING((U237/$H237),1)*$H237),"")</f>
        <v>66.3</v>
      </c>
      <c r="W237" s="37">
        <f>IFERROR(IF(V237=0,"",ROUNDUP(V237/H237,0)*0.00753),"")</f>
        <v>0.19578000000000001</v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26.000000000000007</v>
      </c>
      <c r="V238" s="307">
        <f>IFERROR(V235/H235,"0")+IFERROR(V236/H236,"0")+IFERROR(V237/H237,"0")</f>
        <v>26</v>
      </c>
      <c r="W238" s="307">
        <f>IFERROR(IF(W235="",0,W235),"0")+IFERROR(IF(W236="",0,W236),"0")+IFERROR(IF(W237="",0,W237),"0")</f>
        <v>0.19578000000000001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66.300000000000011</v>
      </c>
      <c r="V239" s="307">
        <f>IFERROR(SUM(V235:V237),"0")</f>
        <v>66.3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126</v>
      </c>
      <c r="V271" s="306">
        <f>IFERROR(IF(U271="",0,CEILING((U271/$H271),1)*$H271),"")</f>
        <v>126</v>
      </c>
      <c r="W271" s="37">
        <f>IFERROR(IF(V271=0,"",ROUNDUP(V271/H271,0)*0.00753),"")</f>
        <v>0.3765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50</v>
      </c>
      <c r="V272" s="307">
        <f>IFERROR(V269/H269,"0")+IFERROR(V270/H270,"0")+IFERROR(V271/H271,"0")</f>
        <v>50</v>
      </c>
      <c r="W272" s="307">
        <f>IFERROR(IF(W269="",0,W269),"0")+IFERROR(IF(W270="",0,W270),"0")+IFERROR(IF(W271="",0,W271),"0")</f>
        <v>0.3765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126</v>
      </c>
      <c r="V273" s="307">
        <f>IFERROR(SUM(V269:V271),"0")</f>
        <v>126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1210</v>
      </c>
      <c r="V286" s="306">
        <f t="shared" si="14"/>
        <v>1215</v>
      </c>
      <c r="W286" s="37">
        <f>IFERROR(IF(V286=0,"",ROUNDUP(V286/H286,0)*0.02175),"")</f>
        <v>1.7617499999999999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1500</v>
      </c>
      <c r="V287" s="306">
        <f t="shared" si="14"/>
        <v>1500</v>
      </c>
      <c r="W287" s="37">
        <f>IFERROR(IF(V287=0,"",ROUNDUP(V287/H287,0)*0.02175),"")</f>
        <v>2.1749999999999998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640</v>
      </c>
      <c r="V289" s="306">
        <f t="shared" si="14"/>
        <v>645</v>
      </c>
      <c r="W289" s="37">
        <f>IFERROR(IF(V289=0,"",ROUNDUP(V289/H289,0)*0.02175),"")</f>
        <v>0.93524999999999991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223.33333333333334</v>
      </c>
      <c r="V293" s="307">
        <f>IFERROR(V285/H285,"0")+IFERROR(V286/H286,"0")+IFERROR(V287/H287,"0")+IFERROR(V288/H288,"0")+IFERROR(V289/H289,"0")+IFERROR(V290/H290,"0")+IFERROR(V291/H291,"0")+IFERROR(V292/H292,"0")</f>
        <v>224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4.8719999999999999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3350</v>
      </c>
      <c r="V294" s="307">
        <f>IFERROR(SUM(V285:V292),"0")</f>
        <v>3360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1500</v>
      </c>
      <c r="V296" s="306">
        <f>IFERROR(IF(U296="",0,CEILING((U296/$H296),1)*$H296),"")</f>
        <v>1500</v>
      </c>
      <c r="W296" s="37">
        <f>IFERROR(IF(V296=0,"",ROUNDUP(V296/H296,0)*0.02175),"")</f>
        <v>2.1749999999999998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100</v>
      </c>
      <c r="V298" s="307">
        <f>IFERROR(V296/H296,"0")+IFERROR(V297/H297,"0")</f>
        <v>100</v>
      </c>
      <c r="W298" s="307">
        <f>IFERROR(IF(W296="",0,W296),"0")+IFERROR(IF(W297="",0,W297),"0")</f>
        <v>2.1749999999999998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1500</v>
      </c>
      <c r="V299" s="307">
        <f>IFERROR(SUM(V296:V297),"0")</f>
        <v>1500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340</v>
      </c>
      <c r="V305" s="306">
        <f>IFERROR(IF(U305="",0,CEILING((U305/$H305),1)*$H305),"")</f>
        <v>343.2</v>
      </c>
      <c r="W305" s="37">
        <f>IFERROR(IF(V305=0,"",ROUNDUP(V305/H305,0)*0.02175),"")</f>
        <v>0.95699999999999996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43.589743589743591</v>
      </c>
      <c r="V306" s="307">
        <f>IFERROR(V305/H305,"0")</f>
        <v>44</v>
      </c>
      <c r="W306" s="307">
        <f>IFERROR(IF(W305="",0,W305),"0")</f>
        <v>0.95699999999999996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340</v>
      </c>
      <c r="V307" s="307">
        <f>IFERROR(SUM(V305:V305),"0")</f>
        <v>343.2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26.25</v>
      </c>
      <c r="V318" s="306">
        <f>IFERROR(IF(U318="",0,CEILING((U318/$H318),1)*$H318),"")</f>
        <v>28</v>
      </c>
      <c r="W318" s="37">
        <f>IFERROR(IF(V318=0,"",ROUNDUP(V318/H318,0)*0.00502),"")</f>
        <v>5.0200000000000002E-2</v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9.375</v>
      </c>
      <c r="V319" s="307">
        <f>IFERROR(V317/H317,"0")+IFERROR(V318/H318,"0")</f>
        <v>10</v>
      </c>
      <c r="W319" s="307">
        <f>IFERROR(IF(W317="",0,W317),"0")+IFERROR(IF(W318="",0,W318),"0")</f>
        <v>5.0200000000000002E-2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26.25</v>
      </c>
      <c r="V320" s="307">
        <f>IFERROR(SUM(V317:V318),"0")</f>
        <v>28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250</v>
      </c>
      <c r="V322" s="306">
        <f>IFERROR(IF(U322="",0,CEILING((U322/$H322),1)*$H322),"")</f>
        <v>257.39999999999998</v>
      </c>
      <c r="W322" s="37">
        <f>IFERROR(IF(V322=0,"",ROUNDUP(V322/H322,0)*0.02175),"")</f>
        <v>0.71775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32.051282051282051</v>
      </c>
      <c r="V326" s="307">
        <f>IFERROR(V322/H322,"0")+IFERROR(V323/H323,"0")+IFERROR(V324/H324,"0")+IFERROR(V325/H325,"0")</f>
        <v>33</v>
      </c>
      <c r="W326" s="307">
        <f>IFERROR(IF(W322="",0,W322),"0")+IFERROR(IF(W323="",0,W323),"0")+IFERROR(IF(W324="",0,W324),"0")+IFERROR(IF(W325="",0,W325),"0")</f>
        <v>0.71775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250</v>
      </c>
      <c r="V327" s="307">
        <f>IFERROR(SUM(V322:V325),"0")</f>
        <v>257.39999999999998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65</v>
      </c>
      <c r="V340" s="306">
        <f t="shared" ref="V340:V352" si="15">IFERROR(IF(U340="",0,CEILING((U340/$H340),1)*$H340),"")</f>
        <v>67.2</v>
      </c>
      <c r="W340" s="37">
        <f>IFERROR(IF(V340=0,"",ROUNDUP(V340/H340,0)*0.00753),"")</f>
        <v>0.12048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55</v>
      </c>
      <c r="V342" s="306">
        <f t="shared" si="15"/>
        <v>58.800000000000004</v>
      </c>
      <c r="W342" s="37">
        <f>IFERROR(IF(V342=0,"",ROUNDUP(V342/H342,0)*0.00753),"")</f>
        <v>0.10542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39.200000000000003</v>
      </c>
      <c r="V344" s="306">
        <f t="shared" si="15"/>
        <v>40.32</v>
      </c>
      <c r="W344" s="37">
        <f t="shared" ref="W344:W352" si="16">IFERROR(IF(V344=0,"",ROUNDUP(V344/H344,0)*0.00502),"")</f>
        <v>0.12048</v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23.8</v>
      </c>
      <c r="V348" s="306">
        <f t="shared" si="15"/>
        <v>25.2</v>
      </c>
      <c r="W348" s="37">
        <f t="shared" si="16"/>
        <v>7.5300000000000006E-2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66.071428571428569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0.42168000000000005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183</v>
      </c>
      <c r="V354" s="307">
        <f>IFERROR(SUM(V340:V352),"0")</f>
        <v>191.51999999999998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180</v>
      </c>
      <c r="V403" s="306">
        <f t="shared" ref="V403:V411" si="18">IFERROR(IF(U403="",0,CEILING((U403/$H403),1)*$H403),"")</f>
        <v>184.8</v>
      </c>
      <c r="W403" s="37">
        <f>IFERROR(IF(V403=0,"",ROUNDUP(V403/H403,0)*0.01196),"")</f>
        <v>0.41860000000000003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350</v>
      </c>
      <c r="V404" s="306">
        <f t="shared" si="18"/>
        <v>353.76</v>
      </c>
      <c r="W404" s="37">
        <f>IFERROR(IF(V404=0,"",ROUNDUP(V404/H404,0)*0.01196),"")</f>
        <v>0.80132000000000003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100.37878787878788</v>
      </c>
      <c r="V412" s="307">
        <f>IFERROR(V403/H403,"0")+IFERROR(V404/H404,"0")+IFERROR(V405/H405,"0")+IFERROR(V406/H406,"0")+IFERROR(V407/H407,"0")+IFERROR(V408/H408,"0")+IFERROR(V409/H409,"0")+IFERROR(V410/H410,"0")+IFERROR(V411/H411,"0")</f>
        <v>102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1.2199200000000001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530</v>
      </c>
      <c r="V413" s="307">
        <f>IFERROR(SUM(V403:V411),"0")</f>
        <v>538.55999999999995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10521.3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10600.779999999999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11074.592502220003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11158.939999999999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19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20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11549.592502220003</v>
      </c>
      <c r="V463" s="307">
        <f>GrossWeightTotalR+PalletQtyTotalR*25</f>
        <v>11658.939999999999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1286.7010813260813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1301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21.920929999999998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964.2</v>
      </c>
      <c r="F470" s="47">
        <f>IFERROR(V119*1,"0")+IFERROR(V120*1,"0")+IFERROR(V121*1,"0")+IFERROR(V122*1,"0")</f>
        <v>434.7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42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1354.7999999999997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1460.4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126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5203.2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285.39999999999998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191.51999999999998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538.55999999999995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2023-09-14T10:52:28Z</dcterms:modified>
</cp:coreProperties>
</file>