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W422" i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W360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V324" i="1"/>
  <c r="V327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M269" i="1"/>
  <c r="U267" i="1"/>
  <c r="V266" i="1"/>
  <c r="U266" i="1"/>
  <c r="V265" i="1"/>
  <c r="W265" i="1" s="1"/>
  <c r="M265" i="1"/>
  <c r="V264" i="1"/>
  <c r="V267" i="1" s="1"/>
  <c r="M264" i="1"/>
  <c r="V261" i="1"/>
  <c r="U261" i="1"/>
  <c r="V260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V248" i="1"/>
  <c r="V256" i="1" s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V245" i="1" s="1"/>
  <c r="M241" i="1"/>
  <c r="U239" i="1"/>
  <c r="U238" i="1"/>
  <c r="W237" i="1"/>
  <c r="V237" i="1"/>
  <c r="M237" i="1"/>
  <c r="W236" i="1"/>
  <c r="V236" i="1"/>
  <c r="V239" i="1" s="1"/>
  <c r="V235" i="1"/>
  <c r="W235" i="1" s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V214" i="1"/>
  <c r="W214" i="1" s="1"/>
  <c r="M214" i="1"/>
  <c r="W213" i="1"/>
  <c r="V213" i="1"/>
  <c r="M213" i="1"/>
  <c r="V212" i="1"/>
  <c r="W212" i="1" s="1"/>
  <c r="M212" i="1"/>
  <c r="U210" i="1"/>
  <c r="W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W194" i="1"/>
  <c r="V194" i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V185" i="1"/>
  <c r="W185" i="1" s="1"/>
  <c r="M185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M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M153" i="1"/>
  <c r="V152" i="1"/>
  <c r="V150" i="1"/>
  <c r="U150" i="1"/>
  <c r="U149" i="1"/>
  <c r="V148" i="1"/>
  <c r="W148" i="1" s="1"/>
  <c r="M148" i="1"/>
  <c r="W147" i="1"/>
  <c r="W149" i="1" s="1"/>
  <c r="V147" i="1"/>
  <c r="I470" i="1" s="1"/>
  <c r="M147" i="1"/>
  <c r="U144" i="1"/>
  <c r="U143" i="1"/>
  <c r="W142" i="1"/>
  <c r="V142" i="1"/>
  <c r="M142" i="1"/>
  <c r="W141" i="1"/>
  <c r="V141" i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W130" i="1"/>
  <c r="V130" i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V121" i="1"/>
  <c r="W121" i="1" s="1"/>
  <c r="M121" i="1"/>
  <c r="W120" i="1"/>
  <c r="V120" i="1"/>
  <c r="M120" i="1"/>
  <c r="W119" i="1"/>
  <c r="W123" i="1" s="1"/>
  <c r="V119" i="1"/>
  <c r="V124" i="1" s="1"/>
  <c r="M119" i="1"/>
  <c r="U116" i="1"/>
  <c r="U115" i="1"/>
  <c r="W114" i="1"/>
  <c r="V114" i="1"/>
  <c r="V113" i="1"/>
  <c r="W113" i="1" s="1"/>
  <c r="M113" i="1"/>
  <c r="W112" i="1"/>
  <c r="V112" i="1"/>
  <c r="M112" i="1"/>
  <c r="W111" i="1"/>
  <c r="V111" i="1"/>
  <c r="M111" i="1"/>
  <c r="V110" i="1"/>
  <c r="V115" i="1" s="1"/>
  <c r="U108" i="1"/>
  <c r="U107" i="1"/>
  <c r="V106" i="1"/>
  <c r="W106" i="1" s="1"/>
  <c r="M106" i="1"/>
  <c r="W105" i="1"/>
  <c r="V105" i="1"/>
  <c r="V104" i="1"/>
  <c r="W104" i="1" s="1"/>
  <c r="W103" i="1"/>
  <c r="V103" i="1"/>
  <c r="V102" i="1"/>
  <c r="W102" i="1" s="1"/>
  <c r="M102" i="1"/>
  <c r="V101" i="1"/>
  <c r="W101" i="1" s="1"/>
  <c r="M101" i="1"/>
  <c r="W100" i="1"/>
  <c r="V100" i="1"/>
  <c r="V99" i="1"/>
  <c r="V107" i="1" s="1"/>
  <c r="U97" i="1"/>
  <c r="U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V96" i="1" s="1"/>
  <c r="M88" i="1"/>
  <c r="V87" i="1"/>
  <c r="W87" i="1" s="1"/>
  <c r="M87" i="1"/>
  <c r="U85" i="1"/>
  <c r="U84" i="1"/>
  <c r="V83" i="1"/>
  <c r="W83" i="1" s="1"/>
  <c r="M83" i="1"/>
  <c r="W82" i="1"/>
  <c r="V82" i="1"/>
  <c r="M82" i="1"/>
  <c r="W81" i="1"/>
  <c r="V81" i="1"/>
  <c r="V80" i="1"/>
  <c r="W80" i="1" s="1"/>
  <c r="M80" i="1"/>
  <c r="W79" i="1"/>
  <c r="V79" i="1"/>
  <c r="V78" i="1"/>
  <c r="V84" i="1" s="1"/>
  <c r="U76" i="1"/>
  <c r="U75" i="1"/>
  <c r="V74" i="1"/>
  <c r="W74" i="1" s="1"/>
  <c r="M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M60" i="1"/>
  <c r="V59" i="1"/>
  <c r="E470" i="1" s="1"/>
  <c r="M59" i="1"/>
  <c r="U56" i="1"/>
  <c r="U55" i="1"/>
  <c r="V54" i="1"/>
  <c r="W54" i="1" s="1"/>
  <c r="W53" i="1"/>
  <c r="V53" i="1"/>
  <c r="M53" i="1"/>
  <c r="W52" i="1"/>
  <c r="W55" i="1" s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V35" i="1"/>
  <c r="V38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V28" i="1"/>
  <c r="V32" i="1" s="1"/>
  <c r="M28" i="1"/>
  <c r="V27" i="1"/>
  <c r="W27" i="1" s="1"/>
  <c r="M27" i="1"/>
  <c r="W26" i="1"/>
  <c r="V26" i="1"/>
  <c r="M26" i="1"/>
  <c r="V24" i="1"/>
  <c r="U24" i="1"/>
  <c r="U460" i="1" s="1"/>
  <c r="V23" i="1"/>
  <c r="U23" i="1"/>
  <c r="U464" i="1" s="1"/>
  <c r="W22" i="1"/>
  <c r="W23" i="1" s="1"/>
  <c r="V22" i="1"/>
  <c r="M22" i="1"/>
  <c r="H10" i="1"/>
  <c r="A9" i="1"/>
  <c r="F10" i="1" s="1"/>
  <c r="D7" i="1"/>
  <c r="N6" i="1"/>
  <c r="M2" i="1"/>
  <c r="W205" i="1" l="1"/>
  <c r="W181" i="1"/>
  <c r="H9" i="1"/>
  <c r="J9" i="1"/>
  <c r="W28" i="1"/>
  <c r="W32" i="1" s="1"/>
  <c r="W36" i="1"/>
  <c r="W40" i="1"/>
  <c r="W41" i="1" s="1"/>
  <c r="W46" i="1"/>
  <c r="W48" i="1" s="1"/>
  <c r="V49" i="1"/>
  <c r="V460" i="1" s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W136" i="1"/>
  <c r="V149" i="1"/>
  <c r="V154" i="1"/>
  <c r="V155" i="1"/>
  <c r="V181" i="1"/>
  <c r="V186" i="1"/>
  <c r="V187" i="1"/>
  <c r="V217" i="1"/>
  <c r="V233" i="1"/>
  <c r="V272" i="1"/>
  <c r="W269" i="1"/>
  <c r="W272" i="1" s="1"/>
  <c r="V315" i="1"/>
  <c r="W324" i="1"/>
  <c r="W390" i="1"/>
  <c r="W417" i="1"/>
  <c r="W426" i="1"/>
  <c r="W441" i="1"/>
  <c r="W443" i="1" s="1"/>
  <c r="D470" i="1"/>
  <c r="A10" i="1"/>
  <c r="B470" i="1"/>
  <c r="V461" i="1"/>
  <c r="W35" i="1"/>
  <c r="W37" i="1" s="1"/>
  <c r="V42" i="1"/>
  <c r="V48" i="1"/>
  <c r="V464" i="1" s="1"/>
  <c r="V56" i="1"/>
  <c r="W143" i="1"/>
  <c r="V144" i="1"/>
  <c r="W152" i="1"/>
  <c r="W154" i="1" s="1"/>
  <c r="V161" i="1"/>
  <c r="V182" i="1"/>
  <c r="W184" i="1"/>
  <c r="W186" i="1" s="1"/>
  <c r="V210" i="1"/>
  <c r="V225" i="1"/>
  <c r="W232" i="1"/>
  <c r="W238" i="1"/>
  <c r="V273" i="1"/>
  <c r="M470" i="1"/>
  <c r="W298" i="1"/>
  <c r="N470" i="1"/>
  <c r="W342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F9" i="1"/>
  <c r="V33" i="1"/>
  <c r="V76" i="1"/>
  <c r="V85" i="1"/>
  <c r="V97" i="1"/>
  <c r="V108" i="1"/>
  <c r="F470" i="1"/>
  <c r="V123" i="1"/>
  <c r="J470" i="1"/>
  <c r="V206" i="1"/>
  <c r="V209" i="1"/>
  <c r="V216" i="1"/>
  <c r="V244" i="1"/>
  <c r="K470" i="1"/>
  <c r="V255" i="1"/>
  <c r="W248" i="1"/>
  <c r="W255" i="1" s="1"/>
  <c r="W293" i="1"/>
  <c r="V294" i="1"/>
  <c r="W412" i="1"/>
  <c r="V444" i="1"/>
  <c r="V462" i="1"/>
  <c r="L470" i="1"/>
  <c r="V75" i="1"/>
  <c r="V132" i="1"/>
  <c r="V205" i="1"/>
  <c r="W216" i="1"/>
  <c r="V226" i="1"/>
  <c r="W326" i="1"/>
  <c r="V361" i="1"/>
  <c r="V426" i="1"/>
  <c r="R470" i="1"/>
  <c r="V438" i="1"/>
  <c r="V439" i="1"/>
  <c r="W436" i="1"/>
  <c r="W438" i="1" s="1"/>
  <c r="P470" i="1"/>
  <c r="V232" i="1"/>
  <c r="V238" i="1"/>
  <c r="V293" i="1"/>
  <c r="V314" i="1"/>
  <c r="V326" i="1"/>
  <c r="V371" i="1"/>
  <c r="V390" i="1"/>
  <c r="V412" i="1"/>
  <c r="W264" i="1"/>
  <c r="W266" i="1" s="1"/>
  <c r="W310" i="1"/>
  <c r="W314" i="1" s="1"/>
  <c r="W340" i="1"/>
  <c r="W367" i="1"/>
  <c r="W370" i="1" s="1"/>
  <c r="W429" i="1"/>
  <c r="W431" i="1" s="1"/>
  <c r="W451" i="1"/>
  <c r="W453" i="1" s="1"/>
  <c r="W353" i="1" l="1"/>
  <c r="W465" i="1" s="1"/>
  <c r="V463" i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<sst xmlns="http://schemas.openxmlformats.org/spreadsheetml/2006/main" count="1695" uniqueCount="653">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</sst>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0.41666666666666669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180</v>
      </c>
      <c r="V100" s="306">
        <f t="shared" si="6"/>
        <v>186.29999999999998</v>
      </c>
      <c r="W100" s="37">
        <f>IFERROR(IF(V100=0,"",ROUNDUP(V100/H100,0)*0.02175),"")</f>
        <v>0.50024999999999997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22.222222222222221</v>
      </c>
      <c r="V107" s="307">
        <f>IFERROR(V99/H99,"0")+IFERROR(V100/H100,"0")+IFERROR(V101/H101,"0")+IFERROR(V102/H102,"0")+IFERROR(V103/H103,"0")+IFERROR(V104/H104,"0")+IFERROR(V105/H105,"0")+IFERROR(V106/H106,"0")</f>
        <v>23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0.50024999999999997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180</v>
      </c>
      <c r="V108" s="307">
        <f>IFERROR(SUM(V99:V106),"0")</f>
        <v>186.29999999999998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45</v>
      </c>
      <c r="V157" s="306">
        <f>IFERROR(IF(U157="",0,CEILING((U157/$H157),1)*$H157),"")</f>
        <v>48.6</v>
      </c>
      <c r="W157" s="37">
        <f>IFERROR(IF(V157=0,"",ROUNDUP(V157/H157,0)*0.00937),"")</f>
        <v>8.4330000000000002E-2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45</v>
      </c>
      <c r="V158" s="306">
        <f>IFERROR(IF(U158="",0,CEILING((U158/$H158),1)*$H158),"")</f>
        <v>48.6</v>
      </c>
      <c r="W158" s="37">
        <f>IFERROR(IF(V158=0,"",ROUNDUP(V158/H158,0)*0.00937),"")</f>
        <v>8.4330000000000002E-2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16.666666666666664</v>
      </c>
      <c r="V161" s="307">
        <f>IFERROR(V157/H157,"0")+IFERROR(V158/H158,"0")+IFERROR(V159/H159,"0")+IFERROR(V160/H160,"0")</f>
        <v>18</v>
      </c>
      <c r="W161" s="307">
        <f>IFERROR(IF(W157="",0,W157),"0")+IFERROR(IF(W158="",0,W158),"0")+IFERROR(IF(W159="",0,W159),"0")+IFERROR(IF(W160="",0,W160),"0")</f>
        <v>0.16866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90</v>
      </c>
      <c r="V162" s="307">
        <f>IFERROR(SUM(V157:V160),"0")</f>
        <v>97.2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80</v>
      </c>
      <c r="V184" s="306">
        <f>IFERROR(IF(U184="",0,CEILING((U184/$H184),1)*$H184),"")</f>
        <v>81.599999999999994</v>
      </c>
      <c r="W184" s="37">
        <f>IFERROR(IF(V184=0,"",ROUNDUP(V184/H184,0)*0.00753),"")</f>
        <v>0.25602000000000003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18</v>
      </c>
      <c r="V185" s="306">
        <f>IFERROR(IF(U185="",0,CEILING((U185/$H185),1)*$H185),"")</f>
        <v>19.2</v>
      </c>
      <c r="W185" s="37">
        <f>IFERROR(IF(V185=0,"",ROUNDUP(V185/H185,0)*0.00753),"")</f>
        <v>6.0240000000000002E-2</v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40.833333333333336</v>
      </c>
      <c r="V186" s="307">
        <f>IFERROR(V184/H184,"0")+IFERROR(V185/H185,"0")</f>
        <v>42</v>
      </c>
      <c r="W186" s="307">
        <f>IFERROR(IF(W184="",0,W184),"0")+IFERROR(IF(W185="",0,W185),"0")</f>
        <v>0.31626000000000004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98</v>
      </c>
      <c r="V187" s="307">
        <f>IFERROR(SUM(V184:V185),"0")</f>
        <v>100.8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950</v>
      </c>
      <c r="V286" s="306">
        <f t="shared" si="14"/>
        <v>960</v>
      </c>
      <c r="W286" s="37">
        <f>IFERROR(IF(V286=0,"",ROUNDUP(V286/H286,0)*0.02175),"")</f>
        <v>1.3919999999999999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660</v>
      </c>
      <c r="V287" s="306">
        <f t="shared" si="14"/>
        <v>660</v>
      </c>
      <c r="W287" s="37">
        <f>IFERROR(IF(V287=0,"",ROUNDUP(V287/H287,0)*0.02175),"")</f>
        <v>0.95699999999999996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710</v>
      </c>
      <c r="V289" s="306">
        <f t="shared" si="14"/>
        <v>720</v>
      </c>
      <c r="W289" s="37">
        <f>IFERROR(IF(V289=0,"",ROUNDUP(V289/H289,0)*0.02175),"")</f>
        <v>1.044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154.66666666666669</v>
      </c>
      <c r="V293" s="307">
        <f>IFERROR(V285/H285,"0")+IFERROR(V286/H286,"0")+IFERROR(V287/H287,"0")+IFERROR(V288/H288,"0")+IFERROR(V289/H289,"0")+IFERROR(V290/H290,"0")+IFERROR(V291/H291,"0")+IFERROR(V292/H292,"0")</f>
        <v>156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3.3929999999999998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2320</v>
      </c>
      <c r="V294" s="307">
        <f>IFERROR(SUM(V285:V292),"0")</f>
        <v>2340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1000</v>
      </c>
      <c r="V296" s="306">
        <f>IFERROR(IF(U296="",0,CEILING((U296/$H296),1)*$H296),"")</f>
        <v>1005</v>
      </c>
      <c r="W296" s="37">
        <f>IFERROR(IF(V296=0,"",ROUNDUP(V296/H296,0)*0.02175),"")</f>
        <v>1.4572499999999999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66.666666666666671</v>
      </c>
      <c r="V298" s="307">
        <f>IFERROR(V296/H296,"0")+IFERROR(V297/H297,"0")</f>
        <v>67</v>
      </c>
      <c r="W298" s="307">
        <f>IFERROR(IF(W296="",0,W296),"0")+IFERROR(IF(W297="",0,W297),"0")</f>
        <v>1.4572499999999999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1000</v>
      </c>
      <c r="V299" s="307">
        <f>IFERROR(SUM(V296:V297),"0")</f>
        <v>1005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90</v>
      </c>
      <c r="V342" s="306">
        <f t="shared" si="15"/>
        <v>92.4</v>
      </c>
      <c r="W342" s="37">
        <f>IFERROR(IF(V342=0,"",ROUNDUP(V342/H342,0)*0.00753),"")</f>
        <v>0.16566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21.428571428571427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22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0.16566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90</v>
      </c>
      <c r="V354" s="307">
        <f>IFERROR(SUM(V340:V352),"0")</f>
        <v>92.4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160</v>
      </c>
      <c r="V383" s="306">
        <f t="shared" ref="V383:V389" si="17">IFERROR(IF(U383="",0,CEILING((U383/$H383),1)*$H383),"")</f>
        <v>163.80000000000001</v>
      </c>
      <c r="W383" s="37">
        <f>IFERROR(IF(V383=0,"",ROUNDUP(V383/H383,0)*0.00753),"")</f>
        <v>0.29366999999999999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38.095238095238095</v>
      </c>
      <c r="V390" s="307">
        <f>IFERROR(V383/H383,"0")+IFERROR(V384/H384,"0")+IFERROR(V385/H385,"0")+IFERROR(V386/H386,"0")+IFERROR(V387/H387,"0")+IFERROR(V388/H388,"0")+IFERROR(V389/H389,"0")</f>
        <v>39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0.29366999999999999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160</v>
      </c>
      <c r="V391" s="307">
        <f>IFERROR(SUM(V383:V389),"0")</f>
        <v>163.80000000000001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160</v>
      </c>
      <c r="V457" s="306">
        <f>IFERROR(IF(U457="",0,CEILING((U457/$H457),1)*$H457),"")</f>
        <v>163.79999999999998</v>
      </c>
      <c r="W457" s="37">
        <f>IFERROR(IF(V457=0,"",ROUNDUP(V457/H457,0)*0.02175),"")</f>
        <v>0.45674999999999999</v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20.512820512820515</v>
      </c>
      <c r="V458" s="307">
        <f>IFERROR(V457/H457,"0")</f>
        <v>21</v>
      </c>
      <c r="W458" s="307">
        <f>IFERROR(IF(W457="",0,W457),"0")</f>
        <v>0.45674999999999999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160</v>
      </c>
      <c r="V459" s="307">
        <f>IFERROR(SUM(V457:V457),"0")</f>
        <v>163.79999999999998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4098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4149.3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4256.6397069597069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4310.3900000000003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7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7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4431.6397069597069</v>
      </c>
      <c r="V463" s="307">
        <f>GrossWeightTotalR+PalletQtyTotalR*25</f>
        <v>4485.3900000000003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381.09218559218561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388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6.7515000000000001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186.29999999999998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198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3345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92.4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163.80000000000001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163.79999999999998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2023-09-14T10:47:44Z</dcterms:modified>
</cp:coreProperties>
</file>