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D5E9DDC-EBB7-4D16-9FD8-C723E4A48A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5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5" l="1"/>
  <c r="Q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" i="5"/>
  <c r="Q2" i="5" s="1"/>
  <c r="N3" i="5"/>
  <c r="O3" i="5" s="1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" i="5"/>
  <c r="O2" i="5" s="1"/>
</calcChain>
</file>

<file path=xl/sharedStrings.xml><?xml version="1.0" encoding="utf-8"?>
<sst xmlns="http://schemas.openxmlformats.org/spreadsheetml/2006/main" count="210" uniqueCount="57">
  <si>
    <t>Заказ</t>
  </si>
  <si>
    <t>"Счет на" в заказе</t>
  </si>
  <si>
    <t>Краткое наименование</t>
  </si>
  <si>
    <t>Вес нетто</t>
  </si>
  <si>
    <t>Сумма заказа</t>
  </si>
  <si>
    <t>Тип заказа</t>
  </si>
  <si>
    <t>Статус</t>
  </si>
  <si>
    <t>Дата поставки</t>
  </si>
  <si>
    <t>Время огрузки</t>
  </si>
  <si>
    <t>Блокировано по КЛ</t>
  </si>
  <si>
    <t>Блокировано по УПДЗ</t>
  </si>
  <si>
    <t>Блокировано по предоплате</t>
  </si>
  <si>
    <t>ЛогПартнер</t>
  </si>
  <si>
    <t>ООО "ЛОГИСТИЧЕСКИЙ ПАРТНЕР" - Симферополь г, Данилова ул, 43В, лит В, офис 4</t>
  </si>
  <si>
    <t>Фин.контроль пройден</t>
  </si>
  <si>
    <t>Нет</t>
  </si>
  <si>
    <t>12:00:00</t>
  </si>
  <si>
    <t>10:00:00</t>
  </si>
  <si>
    <t>11:00:00</t>
  </si>
  <si>
    <t>09:00:00</t>
  </si>
  <si>
    <t>5657436</t>
  </si>
  <si>
    <t>22:00:00</t>
  </si>
  <si>
    <t>5658469</t>
  </si>
  <si>
    <t>5658471</t>
  </si>
  <si>
    <t>5658473</t>
  </si>
  <si>
    <t>5658495</t>
  </si>
  <si>
    <t>5658504</t>
  </si>
  <si>
    <t>5658513</t>
  </si>
  <si>
    <t>5658519</t>
  </si>
  <si>
    <t>5658535</t>
  </si>
  <si>
    <t>13:00:00</t>
  </si>
  <si>
    <t>5658539</t>
  </si>
  <si>
    <t>14:00:00</t>
  </si>
  <si>
    <t>5658543</t>
  </si>
  <si>
    <t>5658546</t>
  </si>
  <si>
    <t>5658565</t>
  </si>
  <si>
    <t>5658573</t>
  </si>
  <si>
    <t>15:00:00</t>
  </si>
  <si>
    <t>5658577</t>
  </si>
  <si>
    <t>5658578</t>
  </si>
  <si>
    <t>5658579</t>
  </si>
  <si>
    <t>5658580</t>
  </si>
  <si>
    <t>5658584</t>
  </si>
  <si>
    <t>Комментарии</t>
  </si>
  <si>
    <t>КУМЫКОВА</t>
  </si>
  <si>
    <t>ПУШКАРНЫЙ</t>
  </si>
  <si>
    <t>КРАСНОДАР</t>
  </si>
  <si>
    <t>БЫЧКОВ</t>
  </si>
  <si>
    <t>ГУРЖИЙ</t>
  </si>
  <si>
    <t>РОСТОВ</t>
  </si>
  <si>
    <t>КОНЫГИН</t>
  </si>
  <si>
    <t>Новый вес</t>
  </si>
  <si>
    <t>Подрезка</t>
  </si>
  <si>
    <t>Новая дата поставки</t>
  </si>
  <si>
    <t>Смещение</t>
  </si>
  <si>
    <t>Доктор</t>
  </si>
  <si>
    <t>Ветч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</si>
</sst>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[$-F800]dddd\,\ mmmm\ dd\,\ yyyy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 Cyr"/>
      <family val="1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charset val="204"/>
    </font>
    <font>
      <sz val="12"/>
      <color theme="1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9">
    <xf numFmtId="0" fontId="0" fillId="0" borderId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7" fillId="32" borderId="0" applyNumberFormat="0" applyBorder="0" applyAlignment="0" applyProtection="0"/>
    <xf numFmtId="0" fontId="28" fillId="0" borderId="0"/>
    <xf numFmtId="0" fontId="11" fillId="8" borderId="8" applyNumberFormat="0" applyFont="0" applyAlignment="0" applyProtection="0"/>
    <xf numFmtId="0" fontId="10" fillId="8" borderId="8" applyNumberFormat="0" applyFon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30" fillId="0" borderId="0"/>
    <xf numFmtId="0" fontId="31" fillId="0" borderId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164" fontId="30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30" fillId="0" borderId="0"/>
    <xf numFmtId="0" fontId="30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9" fontId="3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9" fillId="38" borderId="10" applyNumberFormat="0" applyAlignment="0" applyProtection="0"/>
    <xf numFmtId="0" fontId="40" fillId="51" borderId="11" applyNumberFormat="0" applyAlignment="0" applyProtection="0"/>
    <xf numFmtId="0" fontId="41" fillId="51" borderId="10" applyNumberFormat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43" fillId="0" borderId="12" applyNumberFormat="0" applyFill="0" applyAlignment="0" applyProtection="0"/>
    <xf numFmtId="0" fontId="44" fillId="0" borderId="13" applyNumberFormat="0" applyFill="0" applyAlignment="0" applyProtection="0"/>
    <xf numFmtId="0" fontId="45" fillId="0" borderId="14" applyNumberFormat="0" applyFill="0" applyAlignment="0" applyProtection="0"/>
    <xf numFmtId="0" fontId="45" fillId="0" borderId="0" applyNumberFormat="0" applyFill="0" applyBorder="0" applyAlignment="0" applyProtection="0"/>
    <xf numFmtId="0" fontId="29" fillId="0" borderId="15" applyNumberFormat="0" applyFill="0" applyAlignment="0" applyProtection="0"/>
    <xf numFmtId="0" fontId="46" fillId="52" borderId="16" applyNumberFormat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53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42" fillId="0" borderId="0"/>
    <xf numFmtId="0" fontId="35" fillId="0" borderId="0">
      <alignment horizontal="left"/>
    </xf>
    <xf numFmtId="0" fontId="42" fillId="0" borderId="0"/>
    <xf numFmtId="0" fontId="42" fillId="0" borderId="0"/>
    <xf numFmtId="0" fontId="49" fillId="0" borderId="0"/>
    <xf numFmtId="0" fontId="4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35" fillId="0" borderId="0">
      <alignment horizontal="left"/>
    </xf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166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51" fillId="0" borderId="0"/>
    <xf numFmtId="0" fontId="2" fillId="0" borderId="0"/>
    <xf numFmtId="0" fontId="51" fillId="0" borderId="0"/>
    <xf numFmtId="0" fontId="49" fillId="0" borderId="0"/>
    <xf numFmtId="0" fontId="49" fillId="0" borderId="0"/>
    <xf numFmtId="0" fontId="4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0" fontId="2" fillId="0" borderId="0"/>
    <xf numFmtId="0" fontId="30" fillId="0" borderId="0"/>
    <xf numFmtId="0" fontId="42" fillId="0" borderId="0"/>
    <xf numFmtId="0" fontId="2" fillId="0" borderId="0"/>
    <xf numFmtId="0" fontId="3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3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2" fillId="34" borderId="0" applyNumberFormat="0" applyBorder="0" applyAlignment="0" applyProtection="0"/>
    <xf numFmtId="0" fontId="53" fillId="0" borderId="0" applyNumberFormat="0" applyFill="0" applyBorder="0" applyAlignment="0" applyProtection="0"/>
    <xf numFmtId="0" fontId="42" fillId="54" borderId="17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0" borderId="18" applyNumberFormat="0" applyFill="0" applyAlignment="0" applyProtection="0"/>
    <xf numFmtId="0" fontId="56" fillId="0" borderId="0" applyNumberForma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57" fillId="35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41">
    <xf numFmtId="0" fontId="0" fillId="0" borderId="0" xfId="0"/>
    <xf numFmtId="0" fontId="58" fillId="0" borderId="19" xfId="41" applyFont="1" applyBorder="1" applyAlignment="1">
      <alignment horizontal="center" vertical="center" wrapText="1"/>
    </xf>
    <xf numFmtId="0" fontId="58" fillId="0" borderId="19" xfId="41" quotePrefix="1" applyFont="1" applyBorder="1" applyAlignment="1">
      <alignment horizontal="center" vertical="center" wrapText="1"/>
    </xf>
    <xf numFmtId="0" fontId="59" fillId="0" borderId="19" xfId="41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59" fillId="55" borderId="19" xfId="41" applyFont="1" applyFill="1" applyBorder="1" applyAlignment="1">
      <alignment horizontal="center" vertical="center"/>
    </xf>
    <xf numFmtId="3" fontId="59" fillId="55" borderId="19" xfId="41" applyNumberFormat="1" applyFont="1" applyFill="1" applyBorder="1" applyAlignment="1">
      <alignment horizontal="center" vertical="center"/>
    </xf>
    <xf numFmtId="4" fontId="59" fillId="55" borderId="19" xfId="41" applyNumberFormat="1" applyFont="1" applyFill="1" applyBorder="1" applyAlignment="1">
      <alignment horizontal="center" vertical="center"/>
    </xf>
    <xf numFmtId="0" fontId="61" fillId="55" borderId="19" xfId="41" applyFont="1" applyFill="1" applyBorder="1" applyAlignment="1">
      <alignment horizontal="center" vertical="center"/>
    </xf>
    <xf numFmtId="0" fontId="62" fillId="56" borderId="19" xfId="41" applyFont="1" applyFill="1" applyBorder="1" applyAlignment="1">
      <alignment horizontal="center" vertical="center"/>
    </xf>
    <xf numFmtId="3" fontId="62" fillId="56" borderId="19" xfId="41" applyNumberFormat="1" applyFont="1" applyFill="1" applyBorder="1" applyAlignment="1">
      <alignment horizontal="center" vertical="center"/>
    </xf>
    <xf numFmtId="4" fontId="62" fillId="56" borderId="19" xfId="41" applyNumberFormat="1" applyFont="1" applyFill="1" applyBorder="1" applyAlignment="1">
      <alignment horizontal="center" vertical="center"/>
    </xf>
    <xf numFmtId="0" fontId="61" fillId="56" borderId="19" xfId="41" applyFont="1" applyFill="1" applyBorder="1" applyAlignment="1">
      <alignment horizontal="center" vertical="center"/>
    </xf>
    <xf numFmtId="0" fontId="59" fillId="57" borderId="19" xfId="41" applyFont="1" applyFill="1" applyBorder="1" applyAlignment="1">
      <alignment horizontal="center" vertical="center"/>
    </xf>
    <xf numFmtId="3" fontId="59" fillId="57" borderId="19" xfId="41" applyNumberFormat="1" applyFont="1" applyFill="1" applyBorder="1" applyAlignment="1">
      <alignment horizontal="center" vertical="center"/>
    </xf>
    <xf numFmtId="4" fontId="59" fillId="57" borderId="19" xfId="41" applyNumberFormat="1" applyFont="1" applyFill="1" applyBorder="1" applyAlignment="1">
      <alignment horizontal="center" vertical="center"/>
    </xf>
    <xf numFmtId="0" fontId="61" fillId="57" borderId="19" xfId="41" applyFont="1" applyFill="1" applyBorder="1" applyAlignment="1">
      <alignment horizontal="center" vertical="center"/>
    </xf>
    <xf numFmtId="0" fontId="59" fillId="58" borderId="19" xfId="41" applyFont="1" applyFill="1" applyBorder="1" applyAlignment="1">
      <alignment horizontal="center" vertical="center"/>
    </xf>
    <xf numFmtId="3" fontId="59" fillId="58" borderId="19" xfId="41" applyNumberFormat="1" applyFont="1" applyFill="1" applyBorder="1" applyAlignment="1">
      <alignment horizontal="center" vertical="center"/>
    </xf>
    <xf numFmtId="4" fontId="59" fillId="58" borderId="19" xfId="41" applyNumberFormat="1" applyFont="1" applyFill="1" applyBorder="1" applyAlignment="1">
      <alignment horizontal="center" vertical="center"/>
    </xf>
    <xf numFmtId="0" fontId="61" fillId="58" borderId="19" xfId="41" applyFont="1" applyFill="1" applyBorder="1" applyAlignment="1">
      <alignment horizontal="center" vertical="center"/>
    </xf>
    <xf numFmtId="0" fontId="59" fillId="59" borderId="19" xfId="41" applyFont="1" applyFill="1" applyBorder="1" applyAlignment="1">
      <alignment horizontal="center" vertical="center"/>
    </xf>
    <xf numFmtId="3" fontId="59" fillId="59" borderId="19" xfId="41" applyNumberFormat="1" applyFont="1" applyFill="1" applyBorder="1" applyAlignment="1">
      <alignment horizontal="center" vertical="center"/>
    </xf>
    <xf numFmtId="4" fontId="59" fillId="59" borderId="19" xfId="41" applyNumberFormat="1" applyFont="1" applyFill="1" applyBorder="1" applyAlignment="1">
      <alignment horizontal="center" vertical="center"/>
    </xf>
    <xf numFmtId="0" fontId="61" fillId="59" borderId="19" xfId="41" applyFont="1" applyFill="1" applyBorder="1" applyAlignment="1">
      <alignment horizontal="center" vertical="center"/>
    </xf>
    <xf numFmtId="0" fontId="59" fillId="60" borderId="19" xfId="41" applyFont="1" applyFill="1" applyBorder="1" applyAlignment="1">
      <alignment horizontal="center" vertical="center"/>
    </xf>
    <xf numFmtId="3" fontId="59" fillId="60" borderId="19" xfId="41" applyNumberFormat="1" applyFont="1" applyFill="1" applyBorder="1" applyAlignment="1">
      <alignment horizontal="center" vertical="center"/>
    </xf>
    <xf numFmtId="4" fontId="59" fillId="60" borderId="19" xfId="41" applyNumberFormat="1" applyFont="1" applyFill="1" applyBorder="1" applyAlignment="1">
      <alignment horizontal="center" vertical="center"/>
    </xf>
    <xf numFmtId="0" fontId="61" fillId="60" borderId="19" xfId="41" applyFont="1" applyFill="1" applyBorder="1" applyAlignment="1">
      <alignment horizontal="center" vertical="center"/>
    </xf>
    <xf numFmtId="0" fontId="59" fillId="61" borderId="19" xfId="41" applyFont="1" applyFill="1" applyBorder="1" applyAlignment="1">
      <alignment horizontal="center" vertical="center"/>
    </xf>
    <xf numFmtId="3" fontId="59" fillId="61" borderId="19" xfId="41" applyNumberFormat="1" applyFont="1" applyFill="1" applyBorder="1" applyAlignment="1">
      <alignment horizontal="center" vertical="center"/>
    </xf>
    <xf numFmtId="4" fontId="59" fillId="61" borderId="19" xfId="41" applyNumberFormat="1" applyFont="1" applyFill="1" applyBorder="1" applyAlignment="1">
      <alignment horizontal="center" vertical="center"/>
    </xf>
    <xf numFmtId="0" fontId="61" fillId="61" borderId="19" xfId="41" applyFont="1" applyFill="1" applyBorder="1" applyAlignment="1">
      <alignment horizontal="center" vertical="center"/>
    </xf>
    <xf numFmtId="167" fontId="59" fillId="55" borderId="19" xfId="41" applyNumberFormat="1" applyFont="1" applyFill="1" applyBorder="1" applyAlignment="1">
      <alignment horizontal="center" vertical="center"/>
    </xf>
    <xf numFmtId="167" fontId="62" fillId="56" borderId="19" xfId="41" applyNumberFormat="1" applyFont="1" applyFill="1" applyBorder="1" applyAlignment="1">
      <alignment horizontal="center" vertical="center"/>
    </xf>
    <xf numFmtId="167" fontId="59" fillId="57" borderId="19" xfId="41" applyNumberFormat="1" applyFont="1" applyFill="1" applyBorder="1" applyAlignment="1">
      <alignment horizontal="center" vertical="center"/>
    </xf>
    <xf numFmtId="167" fontId="59" fillId="58" borderId="19" xfId="41" applyNumberFormat="1" applyFont="1" applyFill="1" applyBorder="1" applyAlignment="1">
      <alignment horizontal="center" vertical="center"/>
    </xf>
    <xf numFmtId="167" fontId="59" fillId="59" borderId="19" xfId="41" applyNumberFormat="1" applyFont="1" applyFill="1" applyBorder="1" applyAlignment="1">
      <alignment horizontal="center" vertical="center"/>
    </xf>
    <xf numFmtId="167" fontId="59" fillId="60" borderId="19" xfId="41" applyNumberFormat="1" applyFont="1" applyFill="1" applyBorder="1" applyAlignment="1">
      <alignment horizontal="center" vertical="center"/>
    </xf>
    <xf numFmtId="167" fontId="59" fillId="61" borderId="19" xfId="41" applyNumberFormat="1" applyFont="1" applyFill="1" applyBorder="1" applyAlignment="1">
      <alignment horizontal="center" vertical="center"/>
    </xf>
    <xf numFmtId="0" fontId="0" fillId="62" borderId="0" xfId="0" applyFill="1"/>
  </cellXfs>
  <cellStyles count="689">
    <cellStyle name="0,0_x000d__x000a_NA_x000d__x000a_" xfId="149" xr:uid="{00000000-0005-0000-0000-000000000000}"/>
    <cellStyle name="20% — акцент1" xfId="18" builtinId="30" customBuiltin="1"/>
    <cellStyle name="20% — акцент1 10" xfId="677" xr:uid="{00000000-0005-0000-0000-000002000000}"/>
    <cellStyle name="20% - Акцент1 2" xfId="150" xr:uid="{00000000-0005-0000-0000-000003000000}"/>
    <cellStyle name="20% — акцент1 2" xfId="44" xr:uid="{00000000-0005-0000-0000-000004000000}"/>
    <cellStyle name="20% — акцент1 3" xfId="57" xr:uid="{00000000-0005-0000-0000-000005000000}"/>
    <cellStyle name="20% — акцент1 4" xfId="70" xr:uid="{00000000-0005-0000-0000-000006000000}"/>
    <cellStyle name="20% — акцент1 5" xfId="83" xr:uid="{00000000-0005-0000-0000-000007000000}"/>
    <cellStyle name="20% — акцент1 6" xfId="96" xr:uid="{00000000-0005-0000-0000-000008000000}"/>
    <cellStyle name="20% — акцент1 7" xfId="109" xr:uid="{00000000-0005-0000-0000-000009000000}"/>
    <cellStyle name="20% — акцент1 8" xfId="122" xr:uid="{00000000-0005-0000-0000-00000A000000}"/>
    <cellStyle name="20% — акцент1 9" xfId="135" xr:uid="{00000000-0005-0000-0000-00000B000000}"/>
    <cellStyle name="20% — акцент2" xfId="22" builtinId="34" customBuiltin="1"/>
    <cellStyle name="20% — акцент2 10" xfId="679" xr:uid="{00000000-0005-0000-0000-00000D000000}"/>
    <cellStyle name="20% - Акцент2 2" xfId="151" xr:uid="{00000000-0005-0000-0000-00000E000000}"/>
    <cellStyle name="20% — акцент2 2" xfId="46" xr:uid="{00000000-0005-0000-0000-00000F000000}"/>
    <cellStyle name="20% — акцент2 3" xfId="59" xr:uid="{00000000-0005-0000-0000-000010000000}"/>
    <cellStyle name="20% — акцент2 4" xfId="72" xr:uid="{00000000-0005-0000-0000-000011000000}"/>
    <cellStyle name="20% — акцент2 5" xfId="85" xr:uid="{00000000-0005-0000-0000-000012000000}"/>
    <cellStyle name="20% — акцент2 6" xfId="98" xr:uid="{00000000-0005-0000-0000-000013000000}"/>
    <cellStyle name="20% — акцент2 7" xfId="111" xr:uid="{00000000-0005-0000-0000-000014000000}"/>
    <cellStyle name="20% — акцент2 8" xfId="124" xr:uid="{00000000-0005-0000-0000-000015000000}"/>
    <cellStyle name="20% — акцент2 9" xfId="137" xr:uid="{00000000-0005-0000-0000-000016000000}"/>
    <cellStyle name="20% — акцент3" xfId="26" builtinId="38" customBuiltin="1"/>
    <cellStyle name="20% — акцент3 10" xfId="681" xr:uid="{00000000-0005-0000-0000-000018000000}"/>
    <cellStyle name="20% - Акцент3 2" xfId="152" xr:uid="{00000000-0005-0000-0000-000019000000}"/>
    <cellStyle name="20% — акцент3 2" xfId="48" xr:uid="{00000000-0005-0000-0000-00001A000000}"/>
    <cellStyle name="20% — акцент3 3" xfId="61" xr:uid="{00000000-0005-0000-0000-00001B000000}"/>
    <cellStyle name="20% — акцент3 4" xfId="74" xr:uid="{00000000-0005-0000-0000-00001C000000}"/>
    <cellStyle name="20% — акцент3 5" xfId="87" xr:uid="{00000000-0005-0000-0000-00001D000000}"/>
    <cellStyle name="20% — акцент3 6" xfId="100" xr:uid="{00000000-0005-0000-0000-00001E000000}"/>
    <cellStyle name="20% — акцент3 7" xfId="113" xr:uid="{00000000-0005-0000-0000-00001F000000}"/>
    <cellStyle name="20% — акцент3 8" xfId="126" xr:uid="{00000000-0005-0000-0000-000020000000}"/>
    <cellStyle name="20% — акцент3 9" xfId="139" xr:uid="{00000000-0005-0000-0000-000021000000}"/>
    <cellStyle name="20% — акцент4" xfId="30" builtinId="42" customBuiltin="1"/>
    <cellStyle name="20% — акцент4 10" xfId="683" xr:uid="{00000000-0005-0000-0000-000023000000}"/>
    <cellStyle name="20% - Акцент4 2" xfId="153" xr:uid="{00000000-0005-0000-0000-000024000000}"/>
    <cellStyle name="20% — акцент4 2" xfId="50" xr:uid="{00000000-0005-0000-0000-000025000000}"/>
    <cellStyle name="20% — акцент4 3" xfId="63" xr:uid="{00000000-0005-0000-0000-000026000000}"/>
    <cellStyle name="20% — акцент4 4" xfId="76" xr:uid="{00000000-0005-0000-0000-000027000000}"/>
    <cellStyle name="20% — акцент4 5" xfId="89" xr:uid="{00000000-0005-0000-0000-000028000000}"/>
    <cellStyle name="20% — акцент4 6" xfId="102" xr:uid="{00000000-0005-0000-0000-000029000000}"/>
    <cellStyle name="20% — акцент4 7" xfId="115" xr:uid="{00000000-0005-0000-0000-00002A000000}"/>
    <cellStyle name="20% — акцент4 8" xfId="128" xr:uid="{00000000-0005-0000-0000-00002B000000}"/>
    <cellStyle name="20% — акцент4 9" xfId="141" xr:uid="{00000000-0005-0000-0000-00002C000000}"/>
    <cellStyle name="20% — акцент5" xfId="34" builtinId="46" customBuiltin="1"/>
    <cellStyle name="20% — акцент5 10" xfId="685" xr:uid="{00000000-0005-0000-0000-00002E000000}"/>
    <cellStyle name="20% - Акцент5 2" xfId="154" xr:uid="{00000000-0005-0000-0000-00002F000000}"/>
    <cellStyle name="20% — акцент5 2" xfId="52" xr:uid="{00000000-0005-0000-0000-000030000000}"/>
    <cellStyle name="20% — акцент5 3" xfId="65" xr:uid="{00000000-0005-0000-0000-000031000000}"/>
    <cellStyle name="20% — акцент5 4" xfId="78" xr:uid="{00000000-0005-0000-0000-000032000000}"/>
    <cellStyle name="20% — акцент5 5" xfId="91" xr:uid="{00000000-0005-0000-0000-000033000000}"/>
    <cellStyle name="20% — акцент5 6" xfId="104" xr:uid="{00000000-0005-0000-0000-000034000000}"/>
    <cellStyle name="20% — акцент5 7" xfId="117" xr:uid="{00000000-0005-0000-0000-000035000000}"/>
    <cellStyle name="20% — акцент5 8" xfId="130" xr:uid="{00000000-0005-0000-0000-000036000000}"/>
    <cellStyle name="20% — акцент5 9" xfId="143" xr:uid="{00000000-0005-0000-0000-000037000000}"/>
    <cellStyle name="20% — акцент6" xfId="38" builtinId="50" customBuiltin="1"/>
    <cellStyle name="20% — акцент6 10" xfId="687" xr:uid="{00000000-0005-0000-0000-000039000000}"/>
    <cellStyle name="20% - Акцент6 2" xfId="155" xr:uid="{00000000-0005-0000-0000-00003A000000}"/>
    <cellStyle name="20% — акцент6 2" xfId="54" xr:uid="{00000000-0005-0000-0000-00003B000000}"/>
    <cellStyle name="20% — акцент6 3" xfId="67" xr:uid="{00000000-0005-0000-0000-00003C000000}"/>
    <cellStyle name="20% — акцент6 4" xfId="80" xr:uid="{00000000-0005-0000-0000-00003D000000}"/>
    <cellStyle name="20% — акцент6 5" xfId="93" xr:uid="{00000000-0005-0000-0000-00003E000000}"/>
    <cellStyle name="20% — акцент6 6" xfId="106" xr:uid="{00000000-0005-0000-0000-00003F000000}"/>
    <cellStyle name="20% — акцент6 7" xfId="119" xr:uid="{00000000-0005-0000-0000-000040000000}"/>
    <cellStyle name="20% — акцент6 8" xfId="132" xr:uid="{00000000-0005-0000-0000-000041000000}"/>
    <cellStyle name="20% — акцент6 9" xfId="145" xr:uid="{00000000-0005-0000-0000-000042000000}"/>
    <cellStyle name="40% — акцент1" xfId="19" builtinId="31" customBuiltin="1"/>
    <cellStyle name="40% — акцент1 10" xfId="678" xr:uid="{00000000-0005-0000-0000-000044000000}"/>
    <cellStyle name="40% - Акцент1 2" xfId="156" xr:uid="{00000000-0005-0000-0000-000045000000}"/>
    <cellStyle name="40% — акцент1 2" xfId="45" xr:uid="{00000000-0005-0000-0000-000046000000}"/>
    <cellStyle name="40% — акцент1 3" xfId="58" xr:uid="{00000000-0005-0000-0000-000047000000}"/>
    <cellStyle name="40% — акцент1 4" xfId="71" xr:uid="{00000000-0005-0000-0000-000048000000}"/>
    <cellStyle name="40% — акцент1 5" xfId="84" xr:uid="{00000000-0005-0000-0000-000049000000}"/>
    <cellStyle name="40% — акцент1 6" xfId="97" xr:uid="{00000000-0005-0000-0000-00004A000000}"/>
    <cellStyle name="40% — акцент1 7" xfId="110" xr:uid="{00000000-0005-0000-0000-00004B000000}"/>
    <cellStyle name="40% — акцент1 8" xfId="123" xr:uid="{00000000-0005-0000-0000-00004C000000}"/>
    <cellStyle name="40% — акцент1 9" xfId="136" xr:uid="{00000000-0005-0000-0000-00004D000000}"/>
    <cellStyle name="40% — акцент2" xfId="23" builtinId="35" customBuiltin="1"/>
    <cellStyle name="40% — акцент2 10" xfId="680" xr:uid="{00000000-0005-0000-0000-00004F000000}"/>
    <cellStyle name="40% - Акцент2 2" xfId="157" xr:uid="{00000000-0005-0000-0000-000050000000}"/>
    <cellStyle name="40% — акцент2 2" xfId="47" xr:uid="{00000000-0005-0000-0000-000051000000}"/>
    <cellStyle name="40% — акцент2 3" xfId="60" xr:uid="{00000000-0005-0000-0000-000052000000}"/>
    <cellStyle name="40% — акцент2 4" xfId="73" xr:uid="{00000000-0005-0000-0000-000053000000}"/>
    <cellStyle name="40% — акцент2 5" xfId="86" xr:uid="{00000000-0005-0000-0000-000054000000}"/>
    <cellStyle name="40% — акцент2 6" xfId="99" xr:uid="{00000000-0005-0000-0000-000055000000}"/>
    <cellStyle name="40% — акцент2 7" xfId="112" xr:uid="{00000000-0005-0000-0000-000056000000}"/>
    <cellStyle name="40% — акцент2 8" xfId="125" xr:uid="{00000000-0005-0000-0000-000057000000}"/>
    <cellStyle name="40% — акцент2 9" xfId="138" xr:uid="{00000000-0005-0000-0000-000058000000}"/>
    <cellStyle name="40% — акцент3" xfId="27" builtinId="39" customBuiltin="1"/>
    <cellStyle name="40% — акцент3 10" xfId="682" xr:uid="{00000000-0005-0000-0000-00005A000000}"/>
    <cellStyle name="40% - Акцент3 2" xfId="158" xr:uid="{00000000-0005-0000-0000-00005B000000}"/>
    <cellStyle name="40% — акцент3 2" xfId="49" xr:uid="{00000000-0005-0000-0000-00005C000000}"/>
    <cellStyle name="40% — акцент3 3" xfId="62" xr:uid="{00000000-0005-0000-0000-00005D000000}"/>
    <cellStyle name="40% — акцент3 4" xfId="75" xr:uid="{00000000-0005-0000-0000-00005E000000}"/>
    <cellStyle name="40% — акцент3 5" xfId="88" xr:uid="{00000000-0005-0000-0000-00005F000000}"/>
    <cellStyle name="40% — акцент3 6" xfId="101" xr:uid="{00000000-0005-0000-0000-000060000000}"/>
    <cellStyle name="40% — акцент3 7" xfId="114" xr:uid="{00000000-0005-0000-0000-000061000000}"/>
    <cellStyle name="40% — акцент3 8" xfId="127" xr:uid="{00000000-0005-0000-0000-000062000000}"/>
    <cellStyle name="40% — акцент3 9" xfId="140" xr:uid="{00000000-0005-0000-0000-000063000000}"/>
    <cellStyle name="40% — акцент4" xfId="31" builtinId="43" customBuiltin="1"/>
    <cellStyle name="40% — акцент4 10" xfId="684" xr:uid="{00000000-0005-0000-0000-000065000000}"/>
    <cellStyle name="40% - Акцент4 2" xfId="159" xr:uid="{00000000-0005-0000-0000-000066000000}"/>
    <cellStyle name="40% — акцент4 2" xfId="51" xr:uid="{00000000-0005-0000-0000-000067000000}"/>
    <cellStyle name="40% — акцент4 3" xfId="64" xr:uid="{00000000-0005-0000-0000-000068000000}"/>
    <cellStyle name="40% — акцент4 4" xfId="77" xr:uid="{00000000-0005-0000-0000-000069000000}"/>
    <cellStyle name="40% — акцент4 5" xfId="90" xr:uid="{00000000-0005-0000-0000-00006A000000}"/>
    <cellStyle name="40% — акцент4 6" xfId="103" xr:uid="{00000000-0005-0000-0000-00006B000000}"/>
    <cellStyle name="40% — акцент4 7" xfId="116" xr:uid="{00000000-0005-0000-0000-00006C000000}"/>
    <cellStyle name="40% — акцент4 8" xfId="129" xr:uid="{00000000-0005-0000-0000-00006D000000}"/>
    <cellStyle name="40% — акцент4 9" xfId="142" xr:uid="{00000000-0005-0000-0000-00006E000000}"/>
    <cellStyle name="40% — акцент5" xfId="35" builtinId="47" customBuiltin="1"/>
    <cellStyle name="40% — акцент5 10" xfId="686" xr:uid="{00000000-0005-0000-0000-000070000000}"/>
    <cellStyle name="40% - Акцент5 2" xfId="160" xr:uid="{00000000-0005-0000-0000-000071000000}"/>
    <cellStyle name="40% — акцент5 2" xfId="53" xr:uid="{00000000-0005-0000-0000-000072000000}"/>
    <cellStyle name="40% — акцент5 3" xfId="66" xr:uid="{00000000-0005-0000-0000-000073000000}"/>
    <cellStyle name="40% — акцент5 4" xfId="79" xr:uid="{00000000-0005-0000-0000-000074000000}"/>
    <cellStyle name="40% — акцент5 5" xfId="92" xr:uid="{00000000-0005-0000-0000-000075000000}"/>
    <cellStyle name="40% — акцент5 6" xfId="105" xr:uid="{00000000-0005-0000-0000-000076000000}"/>
    <cellStyle name="40% — акцент5 7" xfId="118" xr:uid="{00000000-0005-0000-0000-000077000000}"/>
    <cellStyle name="40% — акцент5 8" xfId="131" xr:uid="{00000000-0005-0000-0000-000078000000}"/>
    <cellStyle name="40% — акцент5 9" xfId="144" xr:uid="{00000000-0005-0000-0000-000079000000}"/>
    <cellStyle name="40% — акцент6" xfId="39" builtinId="51" customBuiltin="1"/>
    <cellStyle name="40% — акцент6 10" xfId="688" xr:uid="{00000000-0005-0000-0000-00007B000000}"/>
    <cellStyle name="40% - Акцент6 2" xfId="161" xr:uid="{00000000-0005-0000-0000-00007C000000}"/>
    <cellStyle name="40% — акцент6 2" xfId="55" xr:uid="{00000000-0005-0000-0000-00007D000000}"/>
    <cellStyle name="40% — акцент6 3" xfId="68" xr:uid="{00000000-0005-0000-0000-00007E000000}"/>
    <cellStyle name="40% — акцент6 4" xfId="81" xr:uid="{00000000-0005-0000-0000-00007F000000}"/>
    <cellStyle name="40% — акцент6 5" xfId="94" xr:uid="{00000000-0005-0000-0000-000080000000}"/>
    <cellStyle name="40% — акцент6 6" xfId="107" xr:uid="{00000000-0005-0000-0000-000081000000}"/>
    <cellStyle name="40% — акцент6 7" xfId="120" xr:uid="{00000000-0005-0000-0000-000082000000}"/>
    <cellStyle name="40% — акцент6 8" xfId="133" xr:uid="{00000000-0005-0000-0000-000083000000}"/>
    <cellStyle name="40% — акцент6 9" xfId="146" xr:uid="{00000000-0005-0000-0000-000084000000}"/>
    <cellStyle name="60% — акцент1" xfId="20" builtinId="32" customBuiltin="1"/>
    <cellStyle name="60% - Акцент1 2" xfId="162" xr:uid="{00000000-0005-0000-0000-000086000000}"/>
    <cellStyle name="60% — акцент2" xfId="24" builtinId="36" customBuiltin="1"/>
    <cellStyle name="60% - Акцент2 2" xfId="163" xr:uid="{00000000-0005-0000-0000-000088000000}"/>
    <cellStyle name="60% — акцент3" xfId="28" builtinId="40" customBuiltin="1"/>
    <cellStyle name="60% - Акцент3 2" xfId="164" xr:uid="{00000000-0005-0000-0000-00008A000000}"/>
    <cellStyle name="60% — акцент4" xfId="32" builtinId="44" customBuiltin="1"/>
    <cellStyle name="60% - Акцент4 2" xfId="165" xr:uid="{00000000-0005-0000-0000-00008C000000}"/>
    <cellStyle name="60% — акцент5" xfId="36" builtinId="48" customBuiltin="1"/>
    <cellStyle name="60% - Акцент5 2" xfId="166" xr:uid="{00000000-0005-0000-0000-00008E000000}"/>
    <cellStyle name="60% — акцент6" xfId="40" builtinId="52" customBuiltin="1"/>
    <cellStyle name="60% - Акцент6 2" xfId="167" xr:uid="{00000000-0005-0000-0000-000090000000}"/>
    <cellStyle name="Comma 2" xfId="168" xr:uid="{00000000-0005-0000-0000-000091000000}"/>
    <cellStyle name="Comma 2 2" xfId="169" xr:uid="{00000000-0005-0000-0000-000092000000}"/>
    <cellStyle name="Comma 2 2 2" xfId="170" xr:uid="{00000000-0005-0000-0000-000093000000}"/>
    <cellStyle name="Comma 2 3" xfId="171" xr:uid="{00000000-0005-0000-0000-000094000000}"/>
    <cellStyle name="Comma 3" xfId="172" xr:uid="{00000000-0005-0000-0000-000095000000}"/>
    <cellStyle name="Comma 4" xfId="173" xr:uid="{00000000-0005-0000-0000-000096000000}"/>
    <cellStyle name="Comma 4 2" xfId="174" xr:uid="{00000000-0005-0000-0000-000097000000}"/>
    <cellStyle name="Comma 5" xfId="175" xr:uid="{00000000-0005-0000-0000-000098000000}"/>
    <cellStyle name="Comma 5 2" xfId="176" xr:uid="{00000000-0005-0000-0000-000099000000}"/>
    <cellStyle name="Comma 5 2 2" xfId="177" xr:uid="{00000000-0005-0000-0000-00009A000000}"/>
    <cellStyle name="Comma 5 3" xfId="178" xr:uid="{00000000-0005-0000-0000-00009B000000}"/>
    <cellStyle name="Comma 5 3 2" xfId="179" xr:uid="{00000000-0005-0000-0000-00009C000000}"/>
    <cellStyle name="Comma 5 4" xfId="180" xr:uid="{00000000-0005-0000-0000-00009D000000}"/>
    <cellStyle name="Comma 5 4 2" xfId="181" xr:uid="{00000000-0005-0000-0000-00009E000000}"/>
    <cellStyle name="Comma 5 5" xfId="182" xr:uid="{00000000-0005-0000-0000-00009F000000}"/>
    <cellStyle name="Comma 6" xfId="183" xr:uid="{00000000-0005-0000-0000-0000A0000000}"/>
    <cellStyle name="Comma 6 2" xfId="184" xr:uid="{00000000-0005-0000-0000-0000A1000000}"/>
    <cellStyle name="Legal 8? x 14 in" xfId="185" xr:uid="{00000000-0005-0000-0000-0000A2000000}"/>
    <cellStyle name="Legal 8½ x 14 in" xfId="186" xr:uid="{00000000-0005-0000-0000-0000A3000000}"/>
    <cellStyle name="Normal 2" xfId="187" xr:uid="{00000000-0005-0000-0000-0000A4000000}"/>
    <cellStyle name="Normal 2 2" xfId="188" xr:uid="{00000000-0005-0000-0000-0000A5000000}"/>
    <cellStyle name="Normal 2 3" xfId="189" xr:uid="{00000000-0005-0000-0000-0000A6000000}"/>
    <cellStyle name="Normal 2 4" xfId="190" xr:uid="{00000000-0005-0000-0000-0000A7000000}"/>
    <cellStyle name="Normal 3" xfId="191" xr:uid="{00000000-0005-0000-0000-0000A8000000}"/>
    <cellStyle name="Normal 4" xfId="192" xr:uid="{00000000-0005-0000-0000-0000A9000000}"/>
    <cellStyle name="Normal 4 2" xfId="193" xr:uid="{00000000-0005-0000-0000-0000AA000000}"/>
    <cellStyle name="Normal 4 3" xfId="194" xr:uid="{00000000-0005-0000-0000-0000AB000000}"/>
    <cellStyle name="Normal 4 4" xfId="195" xr:uid="{00000000-0005-0000-0000-0000AC000000}"/>
    <cellStyle name="Normal 5" xfId="196" xr:uid="{00000000-0005-0000-0000-0000AD000000}"/>
    <cellStyle name="Normal 6" xfId="197" xr:uid="{00000000-0005-0000-0000-0000AE000000}"/>
    <cellStyle name="Normal 6 2" xfId="198" xr:uid="{00000000-0005-0000-0000-0000AF000000}"/>
    <cellStyle name="Normal 6 3" xfId="199" xr:uid="{00000000-0005-0000-0000-0000B0000000}"/>
    <cellStyle name="Normal 7" xfId="200" xr:uid="{00000000-0005-0000-0000-0000B1000000}"/>
    <cellStyle name="Normal 8" xfId="201" xr:uid="{00000000-0005-0000-0000-0000B2000000}"/>
    <cellStyle name="Normal 8 2" xfId="202" xr:uid="{00000000-0005-0000-0000-0000B3000000}"/>
    <cellStyle name="Normal 8 3" xfId="203" xr:uid="{00000000-0005-0000-0000-0000B4000000}"/>
    <cellStyle name="Normal 9" xfId="204" xr:uid="{00000000-0005-0000-0000-0000B5000000}"/>
    <cellStyle name="Percent 2" xfId="205" xr:uid="{00000000-0005-0000-0000-0000B6000000}"/>
    <cellStyle name="Percent 3" xfId="206" xr:uid="{00000000-0005-0000-0000-0000B7000000}"/>
    <cellStyle name="Percent 4" xfId="207" xr:uid="{00000000-0005-0000-0000-0000B8000000}"/>
    <cellStyle name="Акцент1" xfId="17" builtinId="29" customBuiltin="1"/>
    <cellStyle name="Акцент1 2" xfId="208" xr:uid="{00000000-0005-0000-0000-0000BA000000}"/>
    <cellStyle name="Акцент2" xfId="21" builtinId="33" customBuiltin="1"/>
    <cellStyle name="Акцент2 2" xfId="209" xr:uid="{00000000-0005-0000-0000-0000BC000000}"/>
    <cellStyle name="Акцент3" xfId="25" builtinId="37" customBuiltin="1"/>
    <cellStyle name="Акцент3 2" xfId="210" xr:uid="{00000000-0005-0000-0000-0000BE000000}"/>
    <cellStyle name="Акцент4" xfId="29" builtinId="41" customBuiltin="1"/>
    <cellStyle name="Акцент4 2" xfId="211" xr:uid="{00000000-0005-0000-0000-0000C0000000}"/>
    <cellStyle name="Акцент5" xfId="33" builtinId="45" customBuiltin="1"/>
    <cellStyle name="Акцент5 2" xfId="212" xr:uid="{00000000-0005-0000-0000-0000C2000000}"/>
    <cellStyle name="Акцент6" xfId="37" builtinId="49" customBuiltin="1"/>
    <cellStyle name="Акцент6 2" xfId="213" xr:uid="{00000000-0005-0000-0000-0000C4000000}"/>
    <cellStyle name="Ввод " xfId="9" builtinId="20" customBuiltin="1"/>
    <cellStyle name="Ввод  2" xfId="214" xr:uid="{00000000-0005-0000-0000-0000C6000000}"/>
    <cellStyle name="Вывод" xfId="10" builtinId="21" customBuiltin="1"/>
    <cellStyle name="Вывод 2" xfId="215" xr:uid="{00000000-0005-0000-0000-0000C8000000}"/>
    <cellStyle name="Вычисление" xfId="11" builtinId="22" customBuiltin="1"/>
    <cellStyle name="Вычисление 2" xfId="216" xr:uid="{00000000-0005-0000-0000-0000CA000000}"/>
    <cellStyle name="Денежный 2" xfId="217" xr:uid="{00000000-0005-0000-0000-0000CB000000}"/>
    <cellStyle name="Денежный 2 2" xfId="218" xr:uid="{00000000-0005-0000-0000-0000CC000000}"/>
    <cellStyle name="Денежный 2 3" xfId="219" xr:uid="{00000000-0005-0000-0000-0000CD000000}"/>
    <cellStyle name="Денежный 2 4" xfId="220" xr:uid="{00000000-0005-0000-0000-0000CE000000}"/>
    <cellStyle name="Заголовок 1" xfId="2" builtinId="16" customBuiltin="1"/>
    <cellStyle name="Заголовок 1 2" xfId="221" xr:uid="{00000000-0005-0000-0000-0000D0000000}"/>
    <cellStyle name="Заголовок 2" xfId="3" builtinId="17" customBuiltin="1"/>
    <cellStyle name="Заголовок 2 2" xfId="222" xr:uid="{00000000-0005-0000-0000-0000D2000000}"/>
    <cellStyle name="Заголовок 3" xfId="4" builtinId="18" customBuiltin="1"/>
    <cellStyle name="Заголовок 3 2" xfId="223" xr:uid="{00000000-0005-0000-0000-0000D4000000}"/>
    <cellStyle name="Заголовок 4" xfId="5" builtinId="19" customBuiltin="1"/>
    <cellStyle name="Заголовок 4 2" xfId="224" xr:uid="{00000000-0005-0000-0000-0000D6000000}"/>
    <cellStyle name="Итог" xfId="16" builtinId="25" customBuiltin="1"/>
    <cellStyle name="Итог 2" xfId="225" xr:uid="{00000000-0005-0000-0000-0000D8000000}"/>
    <cellStyle name="Контрольная ячейка" xfId="13" builtinId="23" customBuiltin="1"/>
    <cellStyle name="Контрольная ячейка 2" xfId="226" xr:uid="{00000000-0005-0000-0000-0000DA000000}"/>
    <cellStyle name="Название" xfId="1" builtinId="15" customBuiltin="1"/>
    <cellStyle name="Название 2" xfId="227" xr:uid="{00000000-0005-0000-0000-0000DC000000}"/>
    <cellStyle name="Название 2 2" xfId="228" xr:uid="{00000000-0005-0000-0000-0000DD000000}"/>
    <cellStyle name="Название 2_Лист1" xfId="229" xr:uid="{00000000-0005-0000-0000-0000DE000000}"/>
    <cellStyle name="Нейтральный" xfId="8" builtinId="28" customBuiltin="1"/>
    <cellStyle name="Нейтральный 2" xfId="230" xr:uid="{00000000-0005-0000-0000-0000E0000000}"/>
    <cellStyle name="Обычный" xfId="0" builtinId="0"/>
    <cellStyle name="Обычный 10" xfId="231" xr:uid="{00000000-0005-0000-0000-0000E2000000}"/>
    <cellStyle name="Обычный 100" xfId="232" xr:uid="{00000000-0005-0000-0000-0000E3000000}"/>
    <cellStyle name="Обычный 101" xfId="233" xr:uid="{00000000-0005-0000-0000-0000E4000000}"/>
    <cellStyle name="Обычный 102" xfId="234" xr:uid="{00000000-0005-0000-0000-0000E5000000}"/>
    <cellStyle name="Обычный 103" xfId="235" xr:uid="{00000000-0005-0000-0000-0000E6000000}"/>
    <cellStyle name="Обычный 104" xfId="236" xr:uid="{00000000-0005-0000-0000-0000E7000000}"/>
    <cellStyle name="Обычный 105" xfId="237" xr:uid="{00000000-0005-0000-0000-0000E8000000}"/>
    <cellStyle name="Обычный 106" xfId="238" xr:uid="{00000000-0005-0000-0000-0000E9000000}"/>
    <cellStyle name="Обычный 107" xfId="239" xr:uid="{00000000-0005-0000-0000-0000EA000000}"/>
    <cellStyle name="Обычный 108" xfId="240" xr:uid="{00000000-0005-0000-0000-0000EB000000}"/>
    <cellStyle name="Обычный 109" xfId="241" xr:uid="{00000000-0005-0000-0000-0000EC000000}"/>
    <cellStyle name="Обычный 11" xfId="242" xr:uid="{00000000-0005-0000-0000-0000ED000000}"/>
    <cellStyle name="Обычный 110" xfId="243" xr:uid="{00000000-0005-0000-0000-0000EE000000}"/>
    <cellStyle name="Обычный 111" xfId="244" xr:uid="{00000000-0005-0000-0000-0000EF000000}"/>
    <cellStyle name="Обычный 112" xfId="245" xr:uid="{00000000-0005-0000-0000-0000F0000000}"/>
    <cellStyle name="Обычный 113" xfId="246" xr:uid="{00000000-0005-0000-0000-0000F1000000}"/>
    <cellStyle name="Обычный 114" xfId="247" xr:uid="{00000000-0005-0000-0000-0000F2000000}"/>
    <cellStyle name="Обычный 115" xfId="248" xr:uid="{00000000-0005-0000-0000-0000F3000000}"/>
    <cellStyle name="Обычный 116" xfId="249" xr:uid="{00000000-0005-0000-0000-0000F4000000}"/>
    <cellStyle name="Обычный 117" xfId="250" xr:uid="{00000000-0005-0000-0000-0000F5000000}"/>
    <cellStyle name="Обычный 118" xfId="251" xr:uid="{00000000-0005-0000-0000-0000F6000000}"/>
    <cellStyle name="Обычный 119" xfId="252" xr:uid="{00000000-0005-0000-0000-0000F7000000}"/>
    <cellStyle name="Обычный 12" xfId="253" xr:uid="{00000000-0005-0000-0000-0000F8000000}"/>
    <cellStyle name="Обычный 120" xfId="254" xr:uid="{00000000-0005-0000-0000-0000F9000000}"/>
    <cellStyle name="Обычный 121" xfId="255" xr:uid="{00000000-0005-0000-0000-0000FA000000}"/>
    <cellStyle name="Обычный 122" xfId="256" xr:uid="{00000000-0005-0000-0000-0000FB000000}"/>
    <cellStyle name="Обычный 123" xfId="257" xr:uid="{00000000-0005-0000-0000-0000FC000000}"/>
    <cellStyle name="Обычный 124" xfId="258" xr:uid="{00000000-0005-0000-0000-0000FD000000}"/>
    <cellStyle name="Обычный 125" xfId="259" xr:uid="{00000000-0005-0000-0000-0000FE000000}"/>
    <cellStyle name="Обычный 126" xfId="260" xr:uid="{00000000-0005-0000-0000-0000FF000000}"/>
    <cellStyle name="Обычный 127" xfId="261" xr:uid="{00000000-0005-0000-0000-000000010000}"/>
    <cellStyle name="Обычный 128" xfId="262" xr:uid="{00000000-0005-0000-0000-000001010000}"/>
    <cellStyle name="Обычный 129" xfId="263" xr:uid="{00000000-0005-0000-0000-000002010000}"/>
    <cellStyle name="Обычный 13" xfId="264" xr:uid="{00000000-0005-0000-0000-000003010000}"/>
    <cellStyle name="Обычный 130" xfId="265" xr:uid="{00000000-0005-0000-0000-000004010000}"/>
    <cellStyle name="Обычный 131" xfId="266" xr:uid="{00000000-0005-0000-0000-000005010000}"/>
    <cellStyle name="Обычный 132" xfId="267" xr:uid="{00000000-0005-0000-0000-000006010000}"/>
    <cellStyle name="Обычный 133" xfId="268" xr:uid="{00000000-0005-0000-0000-000007010000}"/>
    <cellStyle name="Обычный 134" xfId="269" xr:uid="{00000000-0005-0000-0000-000008010000}"/>
    <cellStyle name="Обычный 135" xfId="270" xr:uid="{00000000-0005-0000-0000-000009010000}"/>
    <cellStyle name="Обычный 136" xfId="271" xr:uid="{00000000-0005-0000-0000-00000A010000}"/>
    <cellStyle name="Обычный 137" xfId="272" xr:uid="{00000000-0005-0000-0000-00000B010000}"/>
    <cellStyle name="Обычный 138" xfId="273" xr:uid="{00000000-0005-0000-0000-00000C010000}"/>
    <cellStyle name="Обычный 139" xfId="274" xr:uid="{00000000-0005-0000-0000-00000D010000}"/>
    <cellStyle name="Обычный 14" xfId="275" xr:uid="{00000000-0005-0000-0000-00000E010000}"/>
    <cellStyle name="Обычный 140" xfId="276" xr:uid="{00000000-0005-0000-0000-00000F010000}"/>
    <cellStyle name="Обычный 141" xfId="277" xr:uid="{00000000-0005-0000-0000-000010010000}"/>
    <cellStyle name="Обычный 142" xfId="278" xr:uid="{00000000-0005-0000-0000-000011010000}"/>
    <cellStyle name="Обычный 143" xfId="279" xr:uid="{00000000-0005-0000-0000-000012010000}"/>
    <cellStyle name="Обычный 144" xfId="280" xr:uid="{00000000-0005-0000-0000-000013010000}"/>
    <cellStyle name="Обычный 145" xfId="281" xr:uid="{00000000-0005-0000-0000-000014010000}"/>
    <cellStyle name="Обычный 146" xfId="282" xr:uid="{00000000-0005-0000-0000-000015010000}"/>
    <cellStyle name="Обычный 147" xfId="283" xr:uid="{00000000-0005-0000-0000-000016010000}"/>
    <cellStyle name="Обычный 148" xfId="284" xr:uid="{00000000-0005-0000-0000-000017010000}"/>
    <cellStyle name="Обычный 149" xfId="285" xr:uid="{00000000-0005-0000-0000-000018010000}"/>
    <cellStyle name="Обычный 15" xfId="286" xr:uid="{00000000-0005-0000-0000-000019010000}"/>
    <cellStyle name="Обычный 150" xfId="287" xr:uid="{00000000-0005-0000-0000-00001A010000}"/>
    <cellStyle name="Обычный 151" xfId="288" xr:uid="{00000000-0005-0000-0000-00001B010000}"/>
    <cellStyle name="Обычный 152" xfId="289" xr:uid="{00000000-0005-0000-0000-00001C010000}"/>
    <cellStyle name="Обычный 153" xfId="290" xr:uid="{00000000-0005-0000-0000-00001D010000}"/>
    <cellStyle name="Обычный 154" xfId="291" xr:uid="{00000000-0005-0000-0000-00001E010000}"/>
    <cellStyle name="Обычный 155" xfId="292" xr:uid="{00000000-0005-0000-0000-00001F010000}"/>
    <cellStyle name="Обычный 156" xfId="293" xr:uid="{00000000-0005-0000-0000-000020010000}"/>
    <cellStyle name="Обычный 157" xfId="294" xr:uid="{00000000-0005-0000-0000-000021010000}"/>
    <cellStyle name="Обычный 158" xfId="295" xr:uid="{00000000-0005-0000-0000-000022010000}"/>
    <cellStyle name="Обычный 159" xfId="296" xr:uid="{00000000-0005-0000-0000-000023010000}"/>
    <cellStyle name="Обычный 16" xfId="297" xr:uid="{00000000-0005-0000-0000-000024010000}"/>
    <cellStyle name="Обычный 160" xfId="298" xr:uid="{00000000-0005-0000-0000-000025010000}"/>
    <cellStyle name="Обычный 161" xfId="299" xr:uid="{00000000-0005-0000-0000-000026010000}"/>
    <cellStyle name="Обычный 162" xfId="300" xr:uid="{00000000-0005-0000-0000-000027010000}"/>
    <cellStyle name="Обычный 163" xfId="301" xr:uid="{00000000-0005-0000-0000-000028010000}"/>
    <cellStyle name="Обычный 164" xfId="302" xr:uid="{00000000-0005-0000-0000-000029010000}"/>
    <cellStyle name="Обычный 165" xfId="303" xr:uid="{00000000-0005-0000-0000-00002A010000}"/>
    <cellStyle name="Обычный 166" xfId="304" xr:uid="{00000000-0005-0000-0000-00002B010000}"/>
    <cellStyle name="Обычный 167" xfId="305" xr:uid="{00000000-0005-0000-0000-00002C010000}"/>
    <cellStyle name="Обычный 168" xfId="306" xr:uid="{00000000-0005-0000-0000-00002D010000}"/>
    <cellStyle name="Обычный 169" xfId="307" xr:uid="{00000000-0005-0000-0000-00002E010000}"/>
    <cellStyle name="Обычный 17" xfId="308" xr:uid="{00000000-0005-0000-0000-00002F010000}"/>
    <cellStyle name="Обычный 170" xfId="309" xr:uid="{00000000-0005-0000-0000-000030010000}"/>
    <cellStyle name="Обычный 171" xfId="310" xr:uid="{00000000-0005-0000-0000-000031010000}"/>
    <cellStyle name="Обычный 172" xfId="311" xr:uid="{00000000-0005-0000-0000-000032010000}"/>
    <cellStyle name="Обычный 173" xfId="312" xr:uid="{00000000-0005-0000-0000-000033010000}"/>
    <cellStyle name="Обычный 174" xfId="313" xr:uid="{00000000-0005-0000-0000-000034010000}"/>
    <cellStyle name="Обычный 175" xfId="314" xr:uid="{00000000-0005-0000-0000-000035010000}"/>
    <cellStyle name="Обычный 176" xfId="315" xr:uid="{00000000-0005-0000-0000-000036010000}"/>
    <cellStyle name="Обычный 177" xfId="316" xr:uid="{00000000-0005-0000-0000-000037010000}"/>
    <cellStyle name="Обычный 178" xfId="317" xr:uid="{00000000-0005-0000-0000-000038010000}"/>
    <cellStyle name="Обычный 179" xfId="318" xr:uid="{00000000-0005-0000-0000-000039010000}"/>
    <cellStyle name="Обычный 18" xfId="319" xr:uid="{00000000-0005-0000-0000-00003A010000}"/>
    <cellStyle name="Обычный 180" xfId="320" xr:uid="{00000000-0005-0000-0000-00003B010000}"/>
    <cellStyle name="Обычный 181" xfId="321" xr:uid="{00000000-0005-0000-0000-00003C010000}"/>
    <cellStyle name="Обычный 182" xfId="322" xr:uid="{00000000-0005-0000-0000-00003D010000}"/>
    <cellStyle name="Обычный 183" xfId="323" xr:uid="{00000000-0005-0000-0000-00003E010000}"/>
    <cellStyle name="Обычный 184" xfId="324" xr:uid="{00000000-0005-0000-0000-00003F010000}"/>
    <cellStyle name="Обычный 185" xfId="325" xr:uid="{00000000-0005-0000-0000-000040010000}"/>
    <cellStyle name="Обычный 186" xfId="326" xr:uid="{00000000-0005-0000-0000-000041010000}"/>
    <cellStyle name="Обычный 187" xfId="327" xr:uid="{00000000-0005-0000-0000-000042010000}"/>
    <cellStyle name="Обычный 188" xfId="328" xr:uid="{00000000-0005-0000-0000-000043010000}"/>
    <cellStyle name="Обычный 189" xfId="329" xr:uid="{00000000-0005-0000-0000-000044010000}"/>
    <cellStyle name="Обычный 19" xfId="330" xr:uid="{00000000-0005-0000-0000-000045010000}"/>
    <cellStyle name="Обычный 190" xfId="331" xr:uid="{00000000-0005-0000-0000-000046010000}"/>
    <cellStyle name="Обычный 191" xfId="332" xr:uid="{00000000-0005-0000-0000-000047010000}"/>
    <cellStyle name="Обычный 192" xfId="333" xr:uid="{00000000-0005-0000-0000-000048010000}"/>
    <cellStyle name="Обычный 193" xfId="334" xr:uid="{00000000-0005-0000-0000-000049010000}"/>
    <cellStyle name="Обычный 194" xfId="335" xr:uid="{00000000-0005-0000-0000-00004A010000}"/>
    <cellStyle name="Обычный 195" xfId="336" xr:uid="{00000000-0005-0000-0000-00004B010000}"/>
    <cellStyle name="Обычный 196" xfId="337" xr:uid="{00000000-0005-0000-0000-00004C010000}"/>
    <cellStyle name="Обычный 197" xfId="338" xr:uid="{00000000-0005-0000-0000-00004D010000}"/>
    <cellStyle name="Обычный 198" xfId="339" xr:uid="{00000000-0005-0000-0000-00004E010000}"/>
    <cellStyle name="Обычный 199" xfId="340" xr:uid="{00000000-0005-0000-0000-00004F010000}"/>
    <cellStyle name="Обычный 2" xfId="41" xr:uid="{00000000-0005-0000-0000-000050010000}"/>
    <cellStyle name="Обычный 2 10" xfId="341" xr:uid="{00000000-0005-0000-0000-000051010000}"/>
    <cellStyle name="Обычный 2 10 2" xfId="342" xr:uid="{00000000-0005-0000-0000-000052010000}"/>
    <cellStyle name="Обычный 2 10 2 2" xfId="343" xr:uid="{00000000-0005-0000-0000-000053010000}"/>
    <cellStyle name="Обычный 2 10 2 3" xfId="344" xr:uid="{00000000-0005-0000-0000-000054010000}"/>
    <cellStyle name="Обычный 2 10 2 3 2" xfId="345" xr:uid="{00000000-0005-0000-0000-000055010000}"/>
    <cellStyle name="Обычный 2 10 2 4" xfId="346" xr:uid="{00000000-0005-0000-0000-000056010000}"/>
    <cellStyle name="Обычный 2 11" xfId="347" xr:uid="{00000000-0005-0000-0000-000057010000}"/>
    <cellStyle name="Обычный 2 11 2" xfId="348" xr:uid="{00000000-0005-0000-0000-000058010000}"/>
    <cellStyle name="Обычный 2 12" xfId="349" xr:uid="{00000000-0005-0000-0000-000059010000}"/>
    <cellStyle name="Обычный 2 13" xfId="350" xr:uid="{00000000-0005-0000-0000-00005A010000}"/>
    <cellStyle name="Обычный 2 14" xfId="148" xr:uid="{00000000-0005-0000-0000-00005B010000}"/>
    <cellStyle name="Обычный 2 2" xfId="351" xr:uid="{00000000-0005-0000-0000-00005C010000}"/>
    <cellStyle name="Обычный 2 2 2" xfId="352" xr:uid="{00000000-0005-0000-0000-00005D010000}"/>
    <cellStyle name="Обычный 2 2 3" xfId="353" xr:uid="{00000000-0005-0000-0000-00005E010000}"/>
    <cellStyle name="Обычный 2 2 3 2" xfId="354" xr:uid="{00000000-0005-0000-0000-00005F010000}"/>
    <cellStyle name="Обычный 2 2 3 3" xfId="355" xr:uid="{00000000-0005-0000-0000-000060010000}"/>
    <cellStyle name="Обычный 2 2 4" xfId="356" xr:uid="{00000000-0005-0000-0000-000061010000}"/>
    <cellStyle name="Обычный 2 2 5" xfId="357" xr:uid="{00000000-0005-0000-0000-000062010000}"/>
    <cellStyle name="Обычный 2 3" xfId="358" xr:uid="{00000000-0005-0000-0000-000063010000}"/>
    <cellStyle name="Обычный 2 3 2" xfId="359" xr:uid="{00000000-0005-0000-0000-000064010000}"/>
    <cellStyle name="Обычный 2 3 2 2" xfId="360" xr:uid="{00000000-0005-0000-0000-000065010000}"/>
    <cellStyle name="Обычный 2 3 3" xfId="361" xr:uid="{00000000-0005-0000-0000-000066010000}"/>
    <cellStyle name="Обычный 2 3 4" xfId="362" xr:uid="{00000000-0005-0000-0000-000067010000}"/>
    <cellStyle name="Обычный 2 3 5" xfId="363" xr:uid="{00000000-0005-0000-0000-000068010000}"/>
    <cellStyle name="Обычный 2 3 6" xfId="364" xr:uid="{00000000-0005-0000-0000-000069010000}"/>
    <cellStyle name="Обычный 2 4" xfId="365" xr:uid="{00000000-0005-0000-0000-00006A010000}"/>
    <cellStyle name="Обычный 2 4 2" xfId="366" xr:uid="{00000000-0005-0000-0000-00006B010000}"/>
    <cellStyle name="Обычный 2 4 2 2" xfId="367" xr:uid="{00000000-0005-0000-0000-00006C010000}"/>
    <cellStyle name="Обычный 2 4 3" xfId="368" xr:uid="{00000000-0005-0000-0000-00006D010000}"/>
    <cellStyle name="Обычный 2 4 4" xfId="369" xr:uid="{00000000-0005-0000-0000-00006E010000}"/>
    <cellStyle name="Обычный 2 5" xfId="370" xr:uid="{00000000-0005-0000-0000-00006F010000}"/>
    <cellStyle name="Обычный 2 5 2" xfId="371" xr:uid="{00000000-0005-0000-0000-000070010000}"/>
    <cellStyle name="Обычный 2 5 2 2" xfId="372" xr:uid="{00000000-0005-0000-0000-000071010000}"/>
    <cellStyle name="Обычный 2 5 3" xfId="373" xr:uid="{00000000-0005-0000-0000-000072010000}"/>
    <cellStyle name="Обычный 2 6" xfId="374" xr:uid="{00000000-0005-0000-0000-000073010000}"/>
    <cellStyle name="Обычный 2 6 2" xfId="375" xr:uid="{00000000-0005-0000-0000-000074010000}"/>
    <cellStyle name="Обычный 2 6 2 2" xfId="376" xr:uid="{00000000-0005-0000-0000-000075010000}"/>
    <cellStyle name="Обычный 2 6 3" xfId="377" xr:uid="{00000000-0005-0000-0000-000076010000}"/>
    <cellStyle name="Обычный 2 6 4" xfId="378" xr:uid="{00000000-0005-0000-0000-000077010000}"/>
    <cellStyle name="Обычный 2 7" xfId="379" xr:uid="{00000000-0005-0000-0000-000078010000}"/>
    <cellStyle name="Обычный 2 7 2" xfId="380" xr:uid="{00000000-0005-0000-0000-000079010000}"/>
    <cellStyle name="Обычный 2 7 2 2" xfId="381" xr:uid="{00000000-0005-0000-0000-00007A010000}"/>
    <cellStyle name="Обычный 2 7 3" xfId="382" xr:uid="{00000000-0005-0000-0000-00007B010000}"/>
    <cellStyle name="Обычный 2 8" xfId="383" xr:uid="{00000000-0005-0000-0000-00007C010000}"/>
    <cellStyle name="Обычный 2 8 2" xfId="384" xr:uid="{00000000-0005-0000-0000-00007D010000}"/>
    <cellStyle name="Обычный 2 8 2 2" xfId="385" xr:uid="{00000000-0005-0000-0000-00007E010000}"/>
    <cellStyle name="Обычный 2 8 2 2 2" xfId="386" xr:uid="{00000000-0005-0000-0000-00007F010000}"/>
    <cellStyle name="Обычный 2 8 2 3" xfId="387" xr:uid="{00000000-0005-0000-0000-000080010000}"/>
    <cellStyle name="Обычный 2 8 3" xfId="388" xr:uid="{00000000-0005-0000-0000-000081010000}"/>
    <cellStyle name="Обычный 2 9" xfId="389" xr:uid="{00000000-0005-0000-0000-000082010000}"/>
    <cellStyle name="Обычный 2 9 2" xfId="390" xr:uid="{00000000-0005-0000-0000-000083010000}"/>
    <cellStyle name="Обычный 2 9 3" xfId="391" xr:uid="{00000000-0005-0000-0000-000084010000}"/>
    <cellStyle name="Обычный 2 9 3 2" xfId="392" xr:uid="{00000000-0005-0000-0000-000085010000}"/>
    <cellStyle name="Обычный 2 9 3 3" xfId="393" xr:uid="{00000000-0005-0000-0000-000086010000}"/>
    <cellStyle name="Обычный 2 9 4" xfId="394" xr:uid="{00000000-0005-0000-0000-000087010000}"/>
    <cellStyle name="Обычный 20" xfId="395" xr:uid="{00000000-0005-0000-0000-000088010000}"/>
    <cellStyle name="Обычный 200" xfId="396" xr:uid="{00000000-0005-0000-0000-000089010000}"/>
    <cellStyle name="Обычный 201" xfId="397" xr:uid="{00000000-0005-0000-0000-00008A010000}"/>
    <cellStyle name="Обычный 202" xfId="398" xr:uid="{00000000-0005-0000-0000-00008B010000}"/>
    <cellStyle name="Обычный 203" xfId="399" xr:uid="{00000000-0005-0000-0000-00008C010000}"/>
    <cellStyle name="Обычный 204" xfId="400" xr:uid="{00000000-0005-0000-0000-00008D010000}"/>
    <cellStyle name="Обычный 205" xfId="401" xr:uid="{00000000-0005-0000-0000-00008E010000}"/>
    <cellStyle name="Обычный 206" xfId="402" xr:uid="{00000000-0005-0000-0000-00008F010000}"/>
    <cellStyle name="Обычный 207" xfId="403" xr:uid="{00000000-0005-0000-0000-000090010000}"/>
    <cellStyle name="Обычный 208" xfId="404" xr:uid="{00000000-0005-0000-0000-000091010000}"/>
    <cellStyle name="Обычный 209" xfId="405" xr:uid="{00000000-0005-0000-0000-000092010000}"/>
    <cellStyle name="Обычный 21" xfId="406" xr:uid="{00000000-0005-0000-0000-000093010000}"/>
    <cellStyle name="Обычный 210" xfId="407" xr:uid="{00000000-0005-0000-0000-000094010000}"/>
    <cellStyle name="Обычный 211" xfId="408" xr:uid="{00000000-0005-0000-0000-000095010000}"/>
    <cellStyle name="Обычный 212" xfId="409" xr:uid="{00000000-0005-0000-0000-000096010000}"/>
    <cellStyle name="Обычный 213" xfId="410" xr:uid="{00000000-0005-0000-0000-000097010000}"/>
    <cellStyle name="Обычный 214" xfId="411" xr:uid="{00000000-0005-0000-0000-000098010000}"/>
    <cellStyle name="Обычный 215" xfId="412" xr:uid="{00000000-0005-0000-0000-000099010000}"/>
    <cellStyle name="Обычный 216" xfId="413" xr:uid="{00000000-0005-0000-0000-00009A010000}"/>
    <cellStyle name="Обычный 217" xfId="414" xr:uid="{00000000-0005-0000-0000-00009B010000}"/>
    <cellStyle name="Обычный 218" xfId="415" xr:uid="{00000000-0005-0000-0000-00009C010000}"/>
    <cellStyle name="Обычный 219" xfId="416" xr:uid="{00000000-0005-0000-0000-00009D010000}"/>
    <cellStyle name="Обычный 22" xfId="417" xr:uid="{00000000-0005-0000-0000-00009E010000}"/>
    <cellStyle name="Обычный 220" xfId="418" xr:uid="{00000000-0005-0000-0000-00009F010000}"/>
    <cellStyle name="Обычный 221" xfId="419" xr:uid="{00000000-0005-0000-0000-0000A0010000}"/>
    <cellStyle name="Обычный 222" xfId="420" xr:uid="{00000000-0005-0000-0000-0000A1010000}"/>
    <cellStyle name="Обычный 223" xfId="421" xr:uid="{00000000-0005-0000-0000-0000A2010000}"/>
    <cellStyle name="Обычный 224" xfId="422" xr:uid="{00000000-0005-0000-0000-0000A3010000}"/>
    <cellStyle name="Обычный 225" xfId="423" xr:uid="{00000000-0005-0000-0000-0000A4010000}"/>
    <cellStyle name="Обычный 226" xfId="424" xr:uid="{00000000-0005-0000-0000-0000A5010000}"/>
    <cellStyle name="Обычный 227" xfId="425" xr:uid="{00000000-0005-0000-0000-0000A6010000}"/>
    <cellStyle name="Обычный 228" xfId="426" xr:uid="{00000000-0005-0000-0000-0000A7010000}"/>
    <cellStyle name="Обычный 229" xfId="427" xr:uid="{00000000-0005-0000-0000-0000A8010000}"/>
    <cellStyle name="Обычный 23" xfId="428" xr:uid="{00000000-0005-0000-0000-0000A9010000}"/>
    <cellStyle name="Обычный 230" xfId="429" xr:uid="{00000000-0005-0000-0000-0000AA010000}"/>
    <cellStyle name="Обычный 231" xfId="430" xr:uid="{00000000-0005-0000-0000-0000AB010000}"/>
    <cellStyle name="Обычный 232" xfId="431" xr:uid="{00000000-0005-0000-0000-0000AC010000}"/>
    <cellStyle name="Обычный 233" xfId="432" xr:uid="{00000000-0005-0000-0000-0000AD010000}"/>
    <cellStyle name="Обычный 234" xfId="433" xr:uid="{00000000-0005-0000-0000-0000AE010000}"/>
    <cellStyle name="Обычный 235" xfId="434" xr:uid="{00000000-0005-0000-0000-0000AF010000}"/>
    <cellStyle name="Обычный 236" xfId="435" xr:uid="{00000000-0005-0000-0000-0000B0010000}"/>
    <cellStyle name="Обычный 237" xfId="436" xr:uid="{00000000-0005-0000-0000-0000B1010000}"/>
    <cellStyle name="Обычный 238" xfId="437" xr:uid="{00000000-0005-0000-0000-0000B2010000}"/>
    <cellStyle name="Обычный 239" xfId="438" xr:uid="{00000000-0005-0000-0000-0000B3010000}"/>
    <cellStyle name="Обычный 24" xfId="439" xr:uid="{00000000-0005-0000-0000-0000B4010000}"/>
    <cellStyle name="Обычный 240" xfId="440" xr:uid="{00000000-0005-0000-0000-0000B5010000}"/>
    <cellStyle name="Обычный 241" xfId="441" xr:uid="{00000000-0005-0000-0000-0000B6010000}"/>
    <cellStyle name="Обычный 242" xfId="442" xr:uid="{00000000-0005-0000-0000-0000B7010000}"/>
    <cellStyle name="Обычный 243" xfId="443" xr:uid="{00000000-0005-0000-0000-0000B8010000}"/>
    <cellStyle name="Обычный 244" xfId="444" xr:uid="{00000000-0005-0000-0000-0000B9010000}"/>
    <cellStyle name="Обычный 245" xfId="445" xr:uid="{00000000-0005-0000-0000-0000BA010000}"/>
    <cellStyle name="Обычный 246" xfId="147" xr:uid="{00000000-0005-0000-0000-0000BB010000}"/>
    <cellStyle name="Обычный 25" xfId="446" xr:uid="{00000000-0005-0000-0000-0000BC010000}"/>
    <cellStyle name="Обычный 26" xfId="447" xr:uid="{00000000-0005-0000-0000-0000BD010000}"/>
    <cellStyle name="Обычный 27" xfId="448" xr:uid="{00000000-0005-0000-0000-0000BE010000}"/>
    <cellStyle name="Обычный 28" xfId="449" xr:uid="{00000000-0005-0000-0000-0000BF010000}"/>
    <cellStyle name="Обычный 29" xfId="450" xr:uid="{00000000-0005-0000-0000-0000C0010000}"/>
    <cellStyle name="Обычный 3" xfId="451" xr:uid="{00000000-0005-0000-0000-0000C1010000}"/>
    <cellStyle name="Обычный 3 2" xfId="452" xr:uid="{00000000-0005-0000-0000-0000C2010000}"/>
    <cellStyle name="Обычный 3 2 2" xfId="453" xr:uid="{00000000-0005-0000-0000-0000C3010000}"/>
    <cellStyle name="Обычный 3 2 2 2" xfId="454" xr:uid="{00000000-0005-0000-0000-0000C4010000}"/>
    <cellStyle name="Обычный 3 2 2 2 2" xfId="455" xr:uid="{00000000-0005-0000-0000-0000C5010000}"/>
    <cellStyle name="Обычный 3 2 2 3" xfId="456" xr:uid="{00000000-0005-0000-0000-0000C6010000}"/>
    <cellStyle name="Обычный 3 2 3" xfId="457" xr:uid="{00000000-0005-0000-0000-0000C7010000}"/>
    <cellStyle name="Обычный 3 2 3 2" xfId="458" xr:uid="{00000000-0005-0000-0000-0000C8010000}"/>
    <cellStyle name="Обычный 3 2 3 3" xfId="459" xr:uid="{00000000-0005-0000-0000-0000C9010000}"/>
    <cellStyle name="Обычный 3 2 4" xfId="460" xr:uid="{00000000-0005-0000-0000-0000CA010000}"/>
    <cellStyle name="Обычный 3 2 5" xfId="461" xr:uid="{00000000-0005-0000-0000-0000CB010000}"/>
    <cellStyle name="Обычный 3 3" xfId="462" xr:uid="{00000000-0005-0000-0000-0000CC010000}"/>
    <cellStyle name="Обычный 3 3 2" xfId="463" xr:uid="{00000000-0005-0000-0000-0000CD010000}"/>
    <cellStyle name="Обычный 3 4" xfId="464" xr:uid="{00000000-0005-0000-0000-0000CE010000}"/>
    <cellStyle name="Обычный 3 5" xfId="465" xr:uid="{00000000-0005-0000-0000-0000CF010000}"/>
    <cellStyle name="Обычный 3 5 2" xfId="466" xr:uid="{00000000-0005-0000-0000-0000D0010000}"/>
    <cellStyle name="Обычный 3 5 3" xfId="467" xr:uid="{00000000-0005-0000-0000-0000D1010000}"/>
    <cellStyle name="Обычный 3 6" xfId="468" xr:uid="{00000000-0005-0000-0000-0000D2010000}"/>
    <cellStyle name="Обычный 3 6 2" xfId="469" xr:uid="{00000000-0005-0000-0000-0000D3010000}"/>
    <cellStyle name="Обычный 3 6 3" xfId="470" xr:uid="{00000000-0005-0000-0000-0000D4010000}"/>
    <cellStyle name="Обычный 3 7" xfId="471" xr:uid="{00000000-0005-0000-0000-0000D5010000}"/>
    <cellStyle name="Обычный 3 7 2" xfId="472" xr:uid="{00000000-0005-0000-0000-0000D6010000}"/>
    <cellStyle name="Обычный 3 8" xfId="473" xr:uid="{00000000-0005-0000-0000-0000D7010000}"/>
    <cellStyle name="Обычный 30" xfId="474" xr:uid="{00000000-0005-0000-0000-0000D8010000}"/>
    <cellStyle name="Обычный 31" xfId="475" xr:uid="{00000000-0005-0000-0000-0000D9010000}"/>
    <cellStyle name="Обычный 32" xfId="476" xr:uid="{00000000-0005-0000-0000-0000DA010000}"/>
    <cellStyle name="Обычный 33" xfId="477" xr:uid="{00000000-0005-0000-0000-0000DB010000}"/>
    <cellStyle name="Обычный 34" xfId="478" xr:uid="{00000000-0005-0000-0000-0000DC010000}"/>
    <cellStyle name="Обычный 35" xfId="479" xr:uid="{00000000-0005-0000-0000-0000DD010000}"/>
    <cellStyle name="Обычный 36" xfId="480" xr:uid="{00000000-0005-0000-0000-0000DE010000}"/>
    <cellStyle name="Обычный 37" xfId="481" xr:uid="{00000000-0005-0000-0000-0000DF010000}"/>
    <cellStyle name="Обычный 38" xfId="482" xr:uid="{00000000-0005-0000-0000-0000E0010000}"/>
    <cellStyle name="Обычный 39" xfId="483" xr:uid="{00000000-0005-0000-0000-0000E1010000}"/>
    <cellStyle name="Обычный 4" xfId="484" xr:uid="{00000000-0005-0000-0000-0000E2010000}"/>
    <cellStyle name="Обычный 4 2" xfId="485" xr:uid="{00000000-0005-0000-0000-0000E3010000}"/>
    <cellStyle name="Обычный 4 2 2" xfId="486" xr:uid="{00000000-0005-0000-0000-0000E4010000}"/>
    <cellStyle name="Обычный 4 3" xfId="487" xr:uid="{00000000-0005-0000-0000-0000E5010000}"/>
    <cellStyle name="Обычный 40" xfId="488" xr:uid="{00000000-0005-0000-0000-0000E6010000}"/>
    <cellStyle name="Обычный 41" xfId="489" xr:uid="{00000000-0005-0000-0000-0000E7010000}"/>
    <cellStyle name="Обычный 42" xfId="490" xr:uid="{00000000-0005-0000-0000-0000E8010000}"/>
    <cellStyle name="Обычный 43" xfId="491" xr:uid="{00000000-0005-0000-0000-0000E9010000}"/>
    <cellStyle name="Обычный 44" xfId="492" xr:uid="{00000000-0005-0000-0000-0000EA010000}"/>
    <cellStyle name="Обычный 45" xfId="493" xr:uid="{00000000-0005-0000-0000-0000EB010000}"/>
    <cellStyle name="Обычный 46" xfId="494" xr:uid="{00000000-0005-0000-0000-0000EC010000}"/>
    <cellStyle name="Обычный 47" xfId="495" xr:uid="{00000000-0005-0000-0000-0000ED010000}"/>
    <cellStyle name="Обычный 48" xfId="496" xr:uid="{00000000-0005-0000-0000-0000EE010000}"/>
    <cellStyle name="Обычный 49" xfId="497" xr:uid="{00000000-0005-0000-0000-0000EF010000}"/>
    <cellStyle name="Обычный 5" xfId="498" xr:uid="{00000000-0005-0000-0000-0000F0010000}"/>
    <cellStyle name="Обычный 5 2" xfId="499" xr:uid="{00000000-0005-0000-0000-0000F1010000}"/>
    <cellStyle name="Обычный 5 2 2" xfId="500" xr:uid="{00000000-0005-0000-0000-0000F2010000}"/>
    <cellStyle name="Обычный 5 3" xfId="501" xr:uid="{00000000-0005-0000-0000-0000F3010000}"/>
    <cellStyle name="Обычный 5 4" xfId="502" xr:uid="{00000000-0005-0000-0000-0000F4010000}"/>
    <cellStyle name="Обычный 5 5" xfId="503" xr:uid="{00000000-0005-0000-0000-0000F5010000}"/>
    <cellStyle name="Обычный 50" xfId="504" xr:uid="{00000000-0005-0000-0000-0000F6010000}"/>
    <cellStyle name="Обычный 51" xfId="505" xr:uid="{00000000-0005-0000-0000-0000F7010000}"/>
    <cellStyle name="Обычный 52" xfId="506" xr:uid="{00000000-0005-0000-0000-0000F8010000}"/>
    <cellStyle name="Обычный 53" xfId="507" xr:uid="{00000000-0005-0000-0000-0000F9010000}"/>
    <cellStyle name="Обычный 54" xfId="508" xr:uid="{00000000-0005-0000-0000-0000FA010000}"/>
    <cellStyle name="Обычный 55" xfId="509" xr:uid="{00000000-0005-0000-0000-0000FB010000}"/>
    <cellStyle name="Обычный 56" xfId="510" xr:uid="{00000000-0005-0000-0000-0000FC010000}"/>
    <cellStyle name="Обычный 57" xfId="511" xr:uid="{00000000-0005-0000-0000-0000FD010000}"/>
    <cellStyle name="Обычный 58" xfId="512" xr:uid="{00000000-0005-0000-0000-0000FE010000}"/>
    <cellStyle name="Обычный 59" xfId="513" xr:uid="{00000000-0005-0000-0000-0000FF010000}"/>
    <cellStyle name="Обычный 6" xfId="514" xr:uid="{00000000-0005-0000-0000-000000020000}"/>
    <cellStyle name="Обычный 6 2" xfId="515" xr:uid="{00000000-0005-0000-0000-000001020000}"/>
    <cellStyle name="Обычный 6 2 2" xfId="516" xr:uid="{00000000-0005-0000-0000-000002020000}"/>
    <cellStyle name="Обычный 6 3" xfId="517" xr:uid="{00000000-0005-0000-0000-000003020000}"/>
    <cellStyle name="Обычный 6 4" xfId="518" xr:uid="{00000000-0005-0000-0000-000004020000}"/>
    <cellStyle name="Обычный 60" xfId="519" xr:uid="{00000000-0005-0000-0000-000005020000}"/>
    <cellStyle name="Обычный 61" xfId="520" xr:uid="{00000000-0005-0000-0000-000006020000}"/>
    <cellStyle name="Обычный 62" xfId="521" xr:uid="{00000000-0005-0000-0000-000007020000}"/>
    <cellStyle name="Обычный 63" xfId="522" xr:uid="{00000000-0005-0000-0000-000008020000}"/>
    <cellStyle name="Обычный 64" xfId="523" xr:uid="{00000000-0005-0000-0000-000009020000}"/>
    <cellStyle name="Обычный 65" xfId="524" xr:uid="{00000000-0005-0000-0000-00000A020000}"/>
    <cellStyle name="Обычный 66" xfId="525" xr:uid="{00000000-0005-0000-0000-00000B020000}"/>
    <cellStyle name="Обычный 67" xfId="526" xr:uid="{00000000-0005-0000-0000-00000C020000}"/>
    <cellStyle name="Обычный 68" xfId="527" xr:uid="{00000000-0005-0000-0000-00000D020000}"/>
    <cellStyle name="Обычный 69" xfId="528" xr:uid="{00000000-0005-0000-0000-00000E020000}"/>
    <cellStyle name="Обычный 7" xfId="529" xr:uid="{00000000-0005-0000-0000-00000F020000}"/>
    <cellStyle name="Обычный 7 2" xfId="530" xr:uid="{00000000-0005-0000-0000-000010020000}"/>
    <cellStyle name="Обычный 7 4" xfId="531" xr:uid="{00000000-0005-0000-0000-000011020000}"/>
    <cellStyle name="Обычный 70" xfId="532" xr:uid="{00000000-0005-0000-0000-000012020000}"/>
    <cellStyle name="Обычный 71" xfId="533" xr:uid="{00000000-0005-0000-0000-000013020000}"/>
    <cellStyle name="Обычный 72" xfId="534" xr:uid="{00000000-0005-0000-0000-000014020000}"/>
    <cellStyle name="Обычный 73" xfId="535" xr:uid="{00000000-0005-0000-0000-000015020000}"/>
    <cellStyle name="Обычный 74" xfId="536" xr:uid="{00000000-0005-0000-0000-000016020000}"/>
    <cellStyle name="Обычный 75" xfId="537" xr:uid="{00000000-0005-0000-0000-000017020000}"/>
    <cellStyle name="Обычный 76" xfId="538" xr:uid="{00000000-0005-0000-0000-000018020000}"/>
    <cellStyle name="Обычный 77" xfId="539" xr:uid="{00000000-0005-0000-0000-000019020000}"/>
    <cellStyle name="Обычный 78" xfId="540" xr:uid="{00000000-0005-0000-0000-00001A020000}"/>
    <cellStyle name="Обычный 79" xfId="541" xr:uid="{00000000-0005-0000-0000-00001B020000}"/>
    <cellStyle name="Обычный 8" xfId="542" xr:uid="{00000000-0005-0000-0000-00001C020000}"/>
    <cellStyle name="Обычный 80" xfId="543" xr:uid="{00000000-0005-0000-0000-00001D020000}"/>
    <cellStyle name="Обычный 81" xfId="544" xr:uid="{00000000-0005-0000-0000-00001E020000}"/>
    <cellStyle name="Обычный 82" xfId="545" xr:uid="{00000000-0005-0000-0000-00001F020000}"/>
    <cellStyle name="Обычный 83" xfId="546" xr:uid="{00000000-0005-0000-0000-000020020000}"/>
    <cellStyle name="Обычный 84" xfId="547" xr:uid="{00000000-0005-0000-0000-000021020000}"/>
    <cellStyle name="Обычный 85" xfId="548" xr:uid="{00000000-0005-0000-0000-000022020000}"/>
    <cellStyle name="Обычный 86" xfId="549" xr:uid="{00000000-0005-0000-0000-000023020000}"/>
    <cellStyle name="Обычный 87" xfId="550" xr:uid="{00000000-0005-0000-0000-000024020000}"/>
    <cellStyle name="Обычный 88" xfId="551" xr:uid="{00000000-0005-0000-0000-000025020000}"/>
    <cellStyle name="Обычный 89" xfId="552" xr:uid="{00000000-0005-0000-0000-000026020000}"/>
    <cellStyle name="Обычный 9" xfId="553" xr:uid="{00000000-0005-0000-0000-000027020000}"/>
    <cellStyle name="Обычный 90" xfId="554" xr:uid="{00000000-0005-0000-0000-000028020000}"/>
    <cellStyle name="Обычный 91" xfId="555" xr:uid="{00000000-0005-0000-0000-000029020000}"/>
    <cellStyle name="Обычный 92" xfId="556" xr:uid="{00000000-0005-0000-0000-00002A020000}"/>
    <cellStyle name="Обычный 93" xfId="557" xr:uid="{00000000-0005-0000-0000-00002B020000}"/>
    <cellStyle name="Обычный 94" xfId="558" xr:uid="{00000000-0005-0000-0000-00002C020000}"/>
    <cellStyle name="Обычный 95" xfId="559" xr:uid="{00000000-0005-0000-0000-00002D020000}"/>
    <cellStyle name="Обычный 96" xfId="560" xr:uid="{00000000-0005-0000-0000-00002E020000}"/>
    <cellStyle name="Обычный 97" xfId="561" xr:uid="{00000000-0005-0000-0000-00002F020000}"/>
    <cellStyle name="Обычный 98" xfId="562" xr:uid="{00000000-0005-0000-0000-000030020000}"/>
    <cellStyle name="Обычный 99" xfId="563" xr:uid="{00000000-0005-0000-0000-000031020000}"/>
    <cellStyle name="Плохой" xfId="7" builtinId="27" customBuiltin="1"/>
    <cellStyle name="Плохой 2" xfId="564" xr:uid="{00000000-0005-0000-0000-000033020000}"/>
    <cellStyle name="Пояснение" xfId="15" builtinId="53" customBuiltin="1"/>
    <cellStyle name="Пояснение 2" xfId="565" xr:uid="{00000000-0005-0000-0000-000035020000}"/>
    <cellStyle name="Примечание 10" xfId="134" xr:uid="{00000000-0005-0000-0000-000036020000}"/>
    <cellStyle name="Примечание 11" xfId="676" xr:uid="{00000000-0005-0000-0000-000037020000}"/>
    <cellStyle name="Примечание 2" xfId="42" xr:uid="{00000000-0005-0000-0000-000038020000}"/>
    <cellStyle name="Примечание 2 2" xfId="566" xr:uid="{00000000-0005-0000-0000-000039020000}"/>
    <cellStyle name="Примечание 3" xfId="43" xr:uid="{00000000-0005-0000-0000-00003A020000}"/>
    <cellStyle name="Примечание 4" xfId="56" xr:uid="{00000000-0005-0000-0000-00003B020000}"/>
    <cellStyle name="Примечание 5" xfId="69" xr:uid="{00000000-0005-0000-0000-00003C020000}"/>
    <cellStyle name="Примечание 6" xfId="82" xr:uid="{00000000-0005-0000-0000-00003D020000}"/>
    <cellStyle name="Примечание 7" xfId="95" xr:uid="{00000000-0005-0000-0000-00003E020000}"/>
    <cellStyle name="Примечание 8" xfId="108" xr:uid="{00000000-0005-0000-0000-00003F020000}"/>
    <cellStyle name="Примечание 9" xfId="121" xr:uid="{00000000-0005-0000-0000-000040020000}"/>
    <cellStyle name="Процентный 2" xfId="567" xr:uid="{00000000-0005-0000-0000-000041020000}"/>
    <cellStyle name="Процентный 2 2" xfId="568" xr:uid="{00000000-0005-0000-0000-000042020000}"/>
    <cellStyle name="Процентный 2 2 2" xfId="569" xr:uid="{00000000-0005-0000-0000-000043020000}"/>
    <cellStyle name="Процентный 2 2 2 2" xfId="570" xr:uid="{00000000-0005-0000-0000-000044020000}"/>
    <cellStyle name="Процентный 2 2 3" xfId="571" xr:uid="{00000000-0005-0000-0000-000045020000}"/>
    <cellStyle name="Процентный 2 2 3 2" xfId="572" xr:uid="{00000000-0005-0000-0000-000046020000}"/>
    <cellStyle name="Процентный 2 3" xfId="573" xr:uid="{00000000-0005-0000-0000-000047020000}"/>
    <cellStyle name="Процентный 2 3 2" xfId="574" xr:uid="{00000000-0005-0000-0000-000048020000}"/>
    <cellStyle name="Процентный 2 4" xfId="575" xr:uid="{00000000-0005-0000-0000-000049020000}"/>
    <cellStyle name="Процентный 2 4 2" xfId="576" xr:uid="{00000000-0005-0000-0000-00004A020000}"/>
    <cellStyle name="Процентный 2 5" xfId="577" xr:uid="{00000000-0005-0000-0000-00004B020000}"/>
    <cellStyle name="Процентный 3" xfId="578" xr:uid="{00000000-0005-0000-0000-00004C020000}"/>
    <cellStyle name="Процентный 4" xfId="579" xr:uid="{00000000-0005-0000-0000-00004D020000}"/>
    <cellStyle name="Процентный 4 2" xfId="580" xr:uid="{00000000-0005-0000-0000-00004E020000}"/>
    <cellStyle name="Процентный 5" xfId="581" xr:uid="{00000000-0005-0000-0000-00004F020000}"/>
    <cellStyle name="Процентный 6" xfId="582" xr:uid="{00000000-0005-0000-0000-000050020000}"/>
    <cellStyle name="Процентный 7" xfId="583" xr:uid="{00000000-0005-0000-0000-000051020000}"/>
    <cellStyle name="Процентный 8" xfId="584" xr:uid="{00000000-0005-0000-0000-000052020000}"/>
    <cellStyle name="Связанная ячейка" xfId="12" builtinId="24" customBuiltin="1"/>
    <cellStyle name="Связанная ячейка 2" xfId="585" xr:uid="{00000000-0005-0000-0000-000054020000}"/>
    <cellStyle name="Текст предупреждения" xfId="14" builtinId="11" customBuiltin="1"/>
    <cellStyle name="Текст предупреждения 2" xfId="586" xr:uid="{00000000-0005-0000-0000-000056020000}"/>
    <cellStyle name="Финансовый 2" xfId="587" xr:uid="{00000000-0005-0000-0000-000057020000}"/>
    <cellStyle name="Финансовый 2 2" xfId="588" xr:uid="{00000000-0005-0000-0000-000058020000}"/>
    <cellStyle name="Финансовый 2 2 2" xfId="589" xr:uid="{00000000-0005-0000-0000-000059020000}"/>
    <cellStyle name="Финансовый 2 2 2 2" xfId="590" xr:uid="{00000000-0005-0000-0000-00005A020000}"/>
    <cellStyle name="Финансовый 2 2 2 3" xfId="591" xr:uid="{00000000-0005-0000-0000-00005B020000}"/>
    <cellStyle name="Финансовый 2 2 2 4" xfId="592" xr:uid="{00000000-0005-0000-0000-00005C020000}"/>
    <cellStyle name="Финансовый 2 2 3" xfId="593" xr:uid="{00000000-0005-0000-0000-00005D020000}"/>
    <cellStyle name="Финансовый 2 2 4" xfId="594" xr:uid="{00000000-0005-0000-0000-00005E020000}"/>
    <cellStyle name="Финансовый 2 2 5" xfId="595" xr:uid="{00000000-0005-0000-0000-00005F020000}"/>
    <cellStyle name="Финансовый 2 2 6" xfId="596" xr:uid="{00000000-0005-0000-0000-000060020000}"/>
    <cellStyle name="Финансовый 2 3" xfId="597" xr:uid="{00000000-0005-0000-0000-000061020000}"/>
    <cellStyle name="Финансовый 2 3 2" xfId="598" xr:uid="{00000000-0005-0000-0000-000062020000}"/>
    <cellStyle name="Финансовый 2 3 2 2" xfId="599" xr:uid="{00000000-0005-0000-0000-000063020000}"/>
    <cellStyle name="Финансовый 2 3 2 3" xfId="600" xr:uid="{00000000-0005-0000-0000-000064020000}"/>
    <cellStyle name="Финансовый 2 3 2 4" xfId="601" xr:uid="{00000000-0005-0000-0000-000065020000}"/>
    <cellStyle name="Финансовый 2 3 3" xfId="602" xr:uid="{00000000-0005-0000-0000-000066020000}"/>
    <cellStyle name="Финансовый 2 3 3 2" xfId="603" xr:uid="{00000000-0005-0000-0000-000067020000}"/>
    <cellStyle name="Финансовый 2 3 4" xfId="604" xr:uid="{00000000-0005-0000-0000-000068020000}"/>
    <cellStyle name="Финансовый 2 3 4 2" xfId="605" xr:uid="{00000000-0005-0000-0000-000069020000}"/>
    <cellStyle name="Финансовый 2 3 4 3" xfId="606" xr:uid="{00000000-0005-0000-0000-00006A020000}"/>
    <cellStyle name="Финансовый 2 3 4 4" xfId="607" xr:uid="{00000000-0005-0000-0000-00006B020000}"/>
    <cellStyle name="Финансовый 2 3 5" xfId="608" xr:uid="{00000000-0005-0000-0000-00006C020000}"/>
    <cellStyle name="Финансовый 2 3 6" xfId="609" xr:uid="{00000000-0005-0000-0000-00006D020000}"/>
    <cellStyle name="Финансовый 2 3 7" xfId="610" xr:uid="{00000000-0005-0000-0000-00006E020000}"/>
    <cellStyle name="Финансовый 2 4" xfId="611" xr:uid="{00000000-0005-0000-0000-00006F020000}"/>
    <cellStyle name="Финансовый 2 4 2" xfId="612" xr:uid="{00000000-0005-0000-0000-000070020000}"/>
    <cellStyle name="Финансовый 2 4 3" xfId="613" xr:uid="{00000000-0005-0000-0000-000071020000}"/>
    <cellStyle name="Финансовый 2 4 4" xfId="614" xr:uid="{00000000-0005-0000-0000-000072020000}"/>
    <cellStyle name="Финансовый 2 5" xfId="615" xr:uid="{00000000-0005-0000-0000-000073020000}"/>
    <cellStyle name="Финансовый 2 6" xfId="616" xr:uid="{00000000-0005-0000-0000-000074020000}"/>
    <cellStyle name="Финансовый 2 7" xfId="617" xr:uid="{00000000-0005-0000-0000-000075020000}"/>
    <cellStyle name="Финансовый 2 8" xfId="618" xr:uid="{00000000-0005-0000-0000-000076020000}"/>
    <cellStyle name="Финансовый 3" xfId="619" xr:uid="{00000000-0005-0000-0000-000077020000}"/>
    <cellStyle name="Финансовый 3 2" xfId="620" xr:uid="{00000000-0005-0000-0000-000078020000}"/>
    <cellStyle name="Финансовый 3 2 2" xfId="621" xr:uid="{00000000-0005-0000-0000-000079020000}"/>
    <cellStyle name="Финансовый 3 2 2 2" xfId="622" xr:uid="{00000000-0005-0000-0000-00007A020000}"/>
    <cellStyle name="Финансовый 3 2 2 2 2" xfId="623" xr:uid="{00000000-0005-0000-0000-00007B020000}"/>
    <cellStyle name="Финансовый 3 2 2 2 3" xfId="624" xr:uid="{00000000-0005-0000-0000-00007C020000}"/>
    <cellStyle name="Финансовый 3 2 2 2 4" xfId="625" xr:uid="{00000000-0005-0000-0000-00007D020000}"/>
    <cellStyle name="Финансовый 3 2 2 3" xfId="626" xr:uid="{00000000-0005-0000-0000-00007E020000}"/>
    <cellStyle name="Финансовый 3 2 2 4" xfId="627" xr:uid="{00000000-0005-0000-0000-00007F020000}"/>
    <cellStyle name="Финансовый 3 2 2 5" xfId="628" xr:uid="{00000000-0005-0000-0000-000080020000}"/>
    <cellStyle name="Финансовый 3 2 3" xfId="629" xr:uid="{00000000-0005-0000-0000-000081020000}"/>
    <cellStyle name="Финансовый 3 2 3 2" xfId="630" xr:uid="{00000000-0005-0000-0000-000082020000}"/>
    <cellStyle name="Финансовый 3 2 3 3" xfId="631" xr:uid="{00000000-0005-0000-0000-000083020000}"/>
    <cellStyle name="Финансовый 3 2 3 4" xfId="632" xr:uid="{00000000-0005-0000-0000-000084020000}"/>
    <cellStyle name="Финансовый 3 2 4" xfId="633" xr:uid="{00000000-0005-0000-0000-000085020000}"/>
    <cellStyle name="Финансовый 3 2 5" xfId="634" xr:uid="{00000000-0005-0000-0000-000086020000}"/>
    <cellStyle name="Финансовый 3 2 6" xfId="635" xr:uid="{00000000-0005-0000-0000-000087020000}"/>
    <cellStyle name="Финансовый 3 2 7" xfId="636" xr:uid="{00000000-0005-0000-0000-000088020000}"/>
    <cellStyle name="Финансовый 3 3" xfId="637" xr:uid="{00000000-0005-0000-0000-000089020000}"/>
    <cellStyle name="Финансовый 3 3 2" xfId="638" xr:uid="{00000000-0005-0000-0000-00008A020000}"/>
    <cellStyle name="Финансовый 3 3 2 2" xfId="639" xr:uid="{00000000-0005-0000-0000-00008B020000}"/>
    <cellStyle name="Финансовый 3 3 2 3" xfId="640" xr:uid="{00000000-0005-0000-0000-00008C020000}"/>
    <cellStyle name="Финансовый 3 3 2 4" xfId="641" xr:uid="{00000000-0005-0000-0000-00008D020000}"/>
    <cellStyle name="Финансовый 3 3 3" xfId="642" xr:uid="{00000000-0005-0000-0000-00008E020000}"/>
    <cellStyle name="Финансовый 3 3 4" xfId="643" xr:uid="{00000000-0005-0000-0000-00008F020000}"/>
    <cellStyle name="Финансовый 3 3 5" xfId="644" xr:uid="{00000000-0005-0000-0000-000090020000}"/>
    <cellStyle name="Финансовый 3 4" xfId="645" xr:uid="{00000000-0005-0000-0000-000091020000}"/>
    <cellStyle name="Финансовый 3 4 2" xfId="646" xr:uid="{00000000-0005-0000-0000-000092020000}"/>
    <cellStyle name="Финансовый 3 4 3" xfId="647" xr:uid="{00000000-0005-0000-0000-000093020000}"/>
    <cellStyle name="Финансовый 3 4 4" xfId="648" xr:uid="{00000000-0005-0000-0000-000094020000}"/>
    <cellStyle name="Финансовый 3 5" xfId="649" xr:uid="{00000000-0005-0000-0000-000095020000}"/>
    <cellStyle name="Финансовый 3 6" xfId="650" xr:uid="{00000000-0005-0000-0000-000096020000}"/>
    <cellStyle name="Финансовый 3 7" xfId="651" xr:uid="{00000000-0005-0000-0000-000097020000}"/>
    <cellStyle name="Финансовый 3 8" xfId="652" xr:uid="{00000000-0005-0000-0000-000098020000}"/>
    <cellStyle name="Финансовый 4" xfId="653" xr:uid="{00000000-0005-0000-0000-000099020000}"/>
    <cellStyle name="Финансовый 4 2" xfId="654" xr:uid="{00000000-0005-0000-0000-00009A020000}"/>
    <cellStyle name="Финансовый 4 2 2" xfId="655" xr:uid="{00000000-0005-0000-0000-00009B020000}"/>
    <cellStyle name="Финансовый 4 2 2 2" xfId="656" xr:uid="{00000000-0005-0000-0000-00009C020000}"/>
    <cellStyle name="Финансовый 4 2 2 3" xfId="657" xr:uid="{00000000-0005-0000-0000-00009D020000}"/>
    <cellStyle name="Финансовый 4 2 2 4" xfId="658" xr:uid="{00000000-0005-0000-0000-00009E020000}"/>
    <cellStyle name="Финансовый 4 2 3" xfId="659" xr:uid="{00000000-0005-0000-0000-00009F020000}"/>
    <cellStyle name="Финансовый 4 2 4" xfId="660" xr:uid="{00000000-0005-0000-0000-0000A0020000}"/>
    <cellStyle name="Финансовый 4 2 5" xfId="661" xr:uid="{00000000-0005-0000-0000-0000A1020000}"/>
    <cellStyle name="Финансовый 4 3" xfId="662" xr:uid="{00000000-0005-0000-0000-0000A2020000}"/>
    <cellStyle name="Финансовый 4 3 2" xfId="663" xr:uid="{00000000-0005-0000-0000-0000A3020000}"/>
    <cellStyle name="Финансовый 4 3 3" xfId="664" xr:uid="{00000000-0005-0000-0000-0000A4020000}"/>
    <cellStyle name="Финансовый 4 3 4" xfId="665" xr:uid="{00000000-0005-0000-0000-0000A5020000}"/>
    <cellStyle name="Финансовый 4 4" xfId="666" xr:uid="{00000000-0005-0000-0000-0000A6020000}"/>
    <cellStyle name="Финансовый 4 5" xfId="667" xr:uid="{00000000-0005-0000-0000-0000A7020000}"/>
    <cellStyle name="Финансовый 4 6" xfId="668" xr:uid="{00000000-0005-0000-0000-0000A8020000}"/>
    <cellStyle name="Финансовый 5" xfId="669" xr:uid="{00000000-0005-0000-0000-0000A9020000}"/>
    <cellStyle name="Финансовый 5 2" xfId="670" xr:uid="{00000000-0005-0000-0000-0000AA020000}"/>
    <cellStyle name="Финансовый 5 3" xfId="671" xr:uid="{00000000-0005-0000-0000-0000AB020000}"/>
    <cellStyle name="Финансовый 5 4" xfId="672" xr:uid="{00000000-0005-0000-0000-0000AC020000}"/>
    <cellStyle name="Финансовый 8" xfId="673" xr:uid="{00000000-0005-0000-0000-0000AD020000}"/>
    <cellStyle name="Финансовый 8 2" xfId="674" xr:uid="{00000000-0005-0000-0000-0000AE020000}"/>
    <cellStyle name="Хороший" xfId="6" builtinId="26" customBuiltin="1"/>
    <cellStyle name="Хороший 2" xfId="675" xr:uid="{00000000-0005-0000-0000-0000B0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7;&#1072;&#1082;&#1072;&#1079;%20&#1050;&#1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Заказ</v>
          </cell>
          <cell r="B1" t="str">
            <v>"Счет на" в заказе</v>
          </cell>
          <cell r="C1" t="str">
            <v>Краткое наименование</v>
          </cell>
          <cell r="D1" t="str">
            <v>Вес нетто</v>
          </cell>
          <cell r="E1" t="str">
            <v>Сумма заказа</v>
          </cell>
          <cell r="F1" t="str">
            <v>Тип заказа</v>
          </cell>
          <cell r="G1" t="str">
            <v>Статус</v>
          </cell>
          <cell r="H1" t="str">
            <v>Дата поставки</v>
          </cell>
        </row>
        <row r="2">
          <cell r="A2" t="str">
            <v>5657436</v>
          </cell>
          <cell r="B2" t="str">
            <v>ЛогПартнер</v>
          </cell>
          <cell r="C2" t="str">
            <v>ООО "ЛОГИСТИЧЕСКИЙ ПАРТНЕР" - Симферополь г, Данилова ул, 43В, лит В, офис 4</v>
          </cell>
          <cell r="D2">
            <v>2393.7399999999998</v>
          </cell>
          <cell r="E2">
            <v>491112.58</v>
          </cell>
          <cell r="F2" t="str">
            <v>Заказ</v>
          </cell>
          <cell r="G2" t="str">
            <v>Фин.контроль пройден</v>
          </cell>
          <cell r="H2">
            <v>45190</v>
          </cell>
        </row>
        <row r="3">
          <cell r="A3" t="str">
            <v>5658469</v>
          </cell>
          <cell r="B3" t="str">
            <v>ЛогПартнер</v>
          </cell>
          <cell r="C3" t="str">
            <v>ООО "ЛОГИСТИЧЕСКИЙ ПАРТНЕР" - Симферополь г, Данилова ул, 43В, лит В, офис 4</v>
          </cell>
          <cell r="D3">
            <v>3523.08</v>
          </cell>
          <cell r="E3">
            <v>632360.22</v>
          </cell>
          <cell r="F3" t="str">
            <v>Заказ</v>
          </cell>
          <cell r="G3" t="str">
            <v>Фин.контроль пройден</v>
          </cell>
          <cell r="H3">
            <v>45191</v>
          </cell>
        </row>
        <row r="4">
          <cell r="A4" t="str">
            <v>5658471</v>
          </cell>
          <cell r="B4" t="str">
            <v>ЛогПартнер</v>
          </cell>
          <cell r="C4" t="str">
            <v>ООО "ЛОГИСТИЧЕСКИЙ ПАРТНЕР" - Симферополь г, Данилова ул, 43В, лит В, офис 4</v>
          </cell>
          <cell r="D4">
            <v>11447.58</v>
          </cell>
          <cell r="E4">
            <v>2343248.06</v>
          </cell>
          <cell r="F4" t="str">
            <v>Заказ</v>
          </cell>
          <cell r="G4" t="str">
            <v>Фин.контроль пройден</v>
          </cell>
          <cell r="H4">
            <v>45190</v>
          </cell>
        </row>
        <row r="5">
          <cell r="A5" t="str">
            <v>5658473</v>
          </cell>
          <cell r="B5" t="str">
            <v>ЛогПартнер</v>
          </cell>
          <cell r="C5" t="str">
            <v>ООО "ЛОГИСТИЧЕСКИЙ ПАРТНЕР" - Симферополь г, Данилова ул, 43В, лит В, офис 4</v>
          </cell>
          <cell r="D5">
            <v>3014.4</v>
          </cell>
          <cell r="E5">
            <v>562192.56000000006</v>
          </cell>
          <cell r="F5" t="str">
            <v>Заказ</v>
          </cell>
          <cell r="G5" t="str">
            <v>Фин.контроль пройден</v>
          </cell>
          <cell r="H5">
            <v>45190</v>
          </cell>
        </row>
        <row r="6">
          <cell r="A6" t="str">
            <v>5658495</v>
          </cell>
          <cell r="B6" t="str">
            <v>ЛогПартнер</v>
          </cell>
          <cell r="C6" t="str">
            <v>ООО "ЛОГИСТИЧЕСКИЙ ПАРТНЕР" - Симферополь г, Данилова ул, 43В, лит В, офис 4</v>
          </cell>
          <cell r="D6">
            <v>6855</v>
          </cell>
          <cell r="E6">
            <v>1211723.6499999999</v>
          </cell>
          <cell r="F6" t="str">
            <v>Заказ</v>
          </cell>
          <cell r="G6" t="str">
            <v>Фин.контроль пройден</v>
          </cell>
          <cell r="H6">
            <v>45190</v>
          </cell>
        </row>
        <row r="7">
          <cell r="A7" t="str">
            <v>5658504</v>
          </cell>
          <cell r="B7" t="str">
            <v>ЛогПартнер</v>
          </cell>
          <cell r="C7" t="str">
            <v>ООО "ЛОГИСТИЧЕСКИЙ ПАРТНЕР" - Симферополь г, Данилова ул, 43В, лит В, офис 4</v>
          </cell>
          <cell r="D7">
            <v>11068.2</v>
          </cell>
          <cell r="E7">
            <v>2257191.09</v>
          </cell>
          <cell r="F7" t="str">
            <v>Заказ</v>
          </cell>
          <cell r="G7" t="str">
            <v>Фин.контроль пройден</v>
          </cell>
          <cell r="H7">
            <v>45190</v>
          </cell>
        </row>
        <row r="8">
          <cell r="A8" t="str">
            <v>5658513</v>
          </cell>
          <cell r="B8" t="str">
            <v>ЛогПартнер</v>
          </cell>
          <cell r="C8" t="str">
            <v>ООО "ЛОГИСТИЧЕСКИЙ ПАРТНЕР" - Симферополь г, Данилова ул, 43В, лит В, офис 4</v>
          </cell>
          <cell r="D8">
            <v>11647.92</v>
          </cell>
          <cell r="E8">
            <v>1856220.31</v>
          </cell>
          <cell r="F8" t="str">
            <v>Заказ</v>
          </cell>
          <cell r="G8" t="str">
            <v>Фин.контроль пройден</v>
          </cell>
          <cell r="H8">
            <v>45191</v>
          </cell>
        </row>
        <row r="9">
          <cell r="A9" t="str">
            <v>5658519</v>
          </cell>
          <cell r="B9" t="str">
            <v>ЛогПартнер</v>
          </cell>
          <cell r="C9" t="str">
            <v>ООО "ЛОГИСТИЧЕСКИЙ ПАРТНЕР" - Симферополь г, Данилова ул, 43В, лит В, офис 4</v>
          </cell>
          <cell r="D9">
            <v>13712.4</v>
          </cell>
          <cell r="E9">
            <v>2242077.4</v>
          </cell>
          <cell r="F9" t="str">
            <v>Заказ</v>
          </cell>
          <cell r="G9" t="str">
            <v>Фин.контроль пройден</v>
          </cell>
          <cell r="H9">
            <v>45191</v>
          </cell>
        </row>
        <row r="10">
          <cell r="A10" t="str">
            <v>5658535</v>
          </cell>
          <cell r="B10" t="str">
            <v>ЛогПартнер</v>
          </cell>
          <cell r="C10" t="str">
            <v>ООО "ЛОГИСТИЧЕСКИЙ ПАРТНЕР" - Симферополь г, Данилова ул, 43В, лит В, офис 4</v>
          </cell>
          <cell r="D10">
            <v>15218.1</v>
          </cell>
          <cell r="E10">
            <v>3430503.68</v>
          </cell>
          <cell r="F10" t="str">
            <v>Заказ</v>
          </cell>
          <cell r="G10" t="str">
            <v>Фин.контроль пройден</v>
          </cell>
          <cell r="H10">
            <v>45190</v>
          </cell>
        </row>
        <row r="11">
          <cell r="A11" t="str">
            <v>5658539</v>
          </cell>
          <cell r="B11" t="str">
            <v>ЛогПартнер</v>
          </cell>
          <cell r="C11" t="str">
            <v>ООО "ЛОГИСТИЧЕСКИЙ ПАРТНЕР" - Симферополь г, Данилова ул, 43В, лит В, офис 4</v>
          </cell>
          <cell r="D11">
            <v>2057.64</v>
          </cell>
          <cell r="E11">
            <v>358931.42</v>
          </cell>
          <cell r="F11" t="str">
            <v>Заказ</v>
          </cell>
          <cell r="G11" t="str">
            <v>Фин.контроль пройден</v>
          </cell>
          <cell r="H11">
            <v>45191</v>
          </cell>
        </row>
        <row r="12">
          <cell r="A12" t="str">
            <v>5658543</v>
          </cell>
          <cell r="B12" t="str">
            <v>ЛогПартнер</v>
          </cell>
          <cell r="C12" t="str">
            <v>ООО "ЛОГИСТИЧЕСКИЙ ПАРТНЕР" - Симферополь г, Данилова ул, 43В, лит В, офис 4</v>
          </cell>
          <cell r="D12">
            <v>11852.28</v>
          </cell>
          <cell r="E12">
            <v>2266419.12</v>
          </cell>
          <cell r="F12" t="str">
            <v>Заказ</v>
          </cell>
          <cell r="G12" t="str">
            <v>Фин.контроль пройден</v>
          </cell>
          <cell r="H12">
            <v>45191</v>
          </cell>
        </row>
        <row r="13">
          <cell r="A13" t="str">
            <v>5658546</v>
          </cell>
          <cell r="B13" t="str">
            <v>ЛогПартнер</v>
          </cell>
          <cell r="C13" t="str">
            <v>ООО "ЛОГИСТИЧЕСКИЙ ПАРТНЕР" - Симферополь г, Данилова ул, 43В, лит В, офис 4</v>
          </cell>
          <cell r="D13">
            <v>1665.04</v>
          </cell>
          <cell r="E13">
            <v>349568.08</v>
          </cell>
          <cell r="F13" t="str">
            <v>Заказ</v>
          </cell>
          <cell r="G13" t="str">
            <v>Фин.контроль пройден</v>
          </cell>
          <cell r="H13">
            <v>45190</v>
          </cell>
        </row>
        <row r="14">
          <cell r="A14" t="str">
            <v>5658565</v>
          </cell>
          <cell r="B14" t="str">
            <v>ЛогПартнер</v>
          </cell>
          <cell r="C14" t="str">
            <v>ООО "ЛОГИСТИЧЕСКИЙ ПАРТНЕР" - Симферополь г, Данилова ул, 43В, лит В, офис 4</v>
          </cell>
          <cell r="D14">
            <v>2004.6</v>
          </cell>
          <cell r="E14">
            <v>327852.09999999998</v>
          </cell>
          <cell r="F14" t="str">
            <v>Заказ</v>
          </cell>
          <cell r="G14" t="str">
            <v>Фин.контроль пройден</v>
          </cell>
          <cell r="H14">
            <v>45191</v>
          </cell>
        </row>
        <row r="15">
          <cell r="A15" t="str">
            <v>5658573</v>
          </cell>
          <cell r="B15" t="str">
            <v>ЛогПартнер</v>
          </cell>
          <cell r="C15" t="str">
            <v>ООО "ЛОГИСТИЧЕСКИЙ ПАРТНЕР" - Симферополь г, Данилова ул, 43В, лит В, офис 4</v>
          </cell>
          <cell r="D15">
            <v>308.10000000000002</v>
          </cell>
          <cell r="E15">
            <v>61458.19</v>
          </cell>
          <cell r="F15" t="str">
            <v>Заказ</v>
          </cell>
          <cell r="G15" t="str">
            <v>Фин.контроль пройден</v>
          </cell>
          <cell r="H15">
            <v>45190</v>
          </cell>
        </row>
        <row r="16">
          <cell r="A16" t="str">
            <v>5658577</v>
          </cell>
          <cell r="B16" t="str">
            <v>ЛогПартнер</v>
          </cell>
          <cell r="C16" t="str">
            <v>ООО "ЛОГИСТИЧЕСКИЙ ПАРТНЕР" - Симферополь г, Данилова ул, 43В, лит В, офис 4</v>
          </cell>
          <cell r="D16">
            <v>1705.2</v>
          </cell>
          <cell r="E16">
            <v>309791.34999999998</v>
          </cell>
          <cell r="F16" t="str">
            <v>Заказ</v>
          </cell>
          <cell r="G16" t="str">
            <v>Фин.контроль пройден</v>
          </cell>
          <cell r="H16">
            <v>45190</v>
          </cell>
        </row>
        <row r="17">
          <cell r="A17" t="str">
            <v>5658578</v>
          </cell>
          <cell r="B17" t="str">
            <v>ЛогПартнер</v>
          </cell>
          <cell r="C17" t="str">
            <v>ООО "ЛОГИСТИЧЕСКИЙ ПАРТНЕР" - Симферополь г, Данилова ул, 43В, лит В, офис 4</v>
          </cell>
          <cell r="D17">
            <v>297.83999999999997</v>
          </cell>
          <cell r="E17">
            <v>65646.62</v>
          </cell>
          <cell r="F17" t="str">
            <v>Заказ</v>
          </cell>
          <cell r="G17" t="str">
            <v>Фин.контроль пройден</v>
          </cell>
          <cell r="H17">
            <v>45190</v>
          </cell>
        </row>
        <row r="18">
          <cell r="A18" t="str">
            <v>5658579</v>
          </cell>
          <cell r="B18" t="str">
            <v>ЛогПартнер</v>
          </cell>
          <cell r="C18" t="str">
            <v>ООО "ЛОГИСТИЧЕСКИЙ ПАРТНЕР" - Симферополь г, Данилова ул, 43В, лит В, офис 4</v>
          </cell>
          <cell r="D18">
            <v>1710</v>
          </cell>
          <cell r="E18">
            <v>125921.8</v>
          </cell>
          <cell r="F18" t="str">
            <v>Заказ</v>
          </cell>
          <cell r="G18" t="str">
            <v>Фин.контроль пройден</v>
          </cell>
          <cell r="H18">
            <v>45190</v>
          </cell>
        </row>
        <row r="19">
          <cell r="A19" t="str">
            <v>5658580</v>
          </cell>
          <cell r="B19" t="str">
            <v>ЛогПартнер</v>
          </cell>
          <cell r="C19" t="str">
            <v>ООО "ЛОГИСТИЧЕСКИЙ ПАРТНЕР" - Симферополь г, Данилова ул, 43В, лит В, офис 4</v>
          </cell>
          <cell r="D19">
            <v>3731.4</v>
          </cell>
          <cell r="E19">
            <v>370864.2</v>
          </cell>
          <cell r="F19" t="str">
            <v>Заказ</v>
          </cell>
          <cell r="G19" t="str">
            <v>Фин.контроль пройден</v>
          </cell>
          <cell r="H19">
            <v>45190</v>
          </cell>
        </row>
        <row r="20">
          <cell r="A20" t="str">
            <v>5658584</v>
          </cell>
          <cell r="B20" t="str">
            <v>ЛогПартнер</v>
          </cell>
          <cell r="C20" t="str">
            <v>ООО "ЛОГИСТИЧЕСКИЙ ПАРТНЕР" - Симферополь г, Данилова ул, 43В, лит В, офис 4</v>
          </cell>
          <cell r="D20">
            <v>4001.4</v>
          </cell>
          <cell r="E20">
            <v>757632.41</v>
          </cell>
          <cell r="F20" t="str">
            <v>Заказ</v>
          </cell>
          <cell r="G20" t="str">
            <v>Фин.контроль пройден</v>
          </cell>
          <cell r="H20">
            <v>45190</v>
          </cell>
        </row>
        <row r="21">
          <cell r="A21" t="str">
            <v>5659207</v>
          </cell>
          <cell r="B21" t="str">
            <v>ЛогПартнер</v>
          </cell>
          <cell r="C21" t="str">
            <v>ООО "ЛОГИСТИЧЕСКИЙ ПАРТНЕР" - Симферополь г, Данилова ул, 43В, лит В, офис 4</v>
          </cell>
          <cell r="D21">
            <v>17353.080000000002</v>
          </cell>
          <cell r="E21">
            <v>4043814.23</v>
          </cell>
          <cell r="F21" t="str">
            <v>Заказ</v>
          </cell>
          <cell r="G21" t="str">
            <v>Фин.контроль пройден</v>
          </cell>
          <cell r="H21">
            <v>45191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W9" sqref="W9"/>
    </sheetView>
  </sheetViews>
  <sheetFormatPr defaultRowHeight="15.75" x14ac:dyDescent="0.25"/>
  <cols>
    <col min="1" max="1" width="15.5703125" style="4" customWidth="1"/>
    <col min="2" max="2" width="12.28515625" style="4" hidden="1" customWidth="1"/>
    <col min="3" max="3" width="21.140625" style="4" hidden="1" customWidth="1"/>
    <col min="4" max="4" width="14.28515625" style="4" customWidth="1"/>
    <col min="5" max="5" width="21" style="4" hidden="1" customWidth="1"/>
    <col min="6" max="7" width="12.28515625" style="4" hidden="1" customWidth="1"/>
    <col min="8" max="8" width="22.85546875" style="4" customWidth="1"/>
    <col min="9" max="9" width="14.28515625" style="4" customWidth="1"/>
    <col min="10" max="12" width="12.28515625" style="4" hidden="1" customWidth="1"/>
    <col min="13" max="13" width="14.5703125" style="4" bestFit="1" customWidth="1"/>
    <col min="14" max="15" width="14.28515625" style="4" customWidth="1"/>
    <col min="16" max="16" width="23.28515625" style="4" customWidth="1"/>
    <col min="17" max="17" width="22.42578125" style="4" customWidth="1"/>
    <col min="18" max="18" width="2.140625" customWidth="1"/>
  </cols>
  <sheetData>
    <row r="1" spans="1:19" ht="6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43</v>
      </c>
      <c r="N1" s="1" t="s">
        <v>51</v>
      </c>
      <c r="O1" s="1" t="s">
        <v>52</v>
      </c>
      <c r="P1" s="1" t="s">
        <v>53</v>
      </c>
      <c r="Q1" s="1" t="s">
        <v>54</v>
      </c>
    </row>
    <row r="2" spans="1:19" x14ac:dyDescent="0.25">
      <c r="A2" s="5" t="s">
        <v>20</v>
      </c>
      <c r="B2" s="5" t="s">
        <v>12</v>
      </c>
      <c r="C2" s="5" t="s">
        <v>13</v>
      </c>
      <c r="D2" s="6">
        <v>2393.7399999999998</v>
      </c>
      <c r="E2" s="7">
        <v>491112.58</v>
      </c>
      <c r="F2" s="5" t="s">
        <v>0</v>
      </c>
      <c r="G2" s="5" t="s">
        <v>14</v>
      </c>
      <c r="H2" s="33">
        <v>45189</v>
      </c>
      <c r="I2" s="5" t="s">
        <v>21</v>
      </c>
      <c r="J2" s="5" t="s">
        <v>15</v>
      </c>
      <c r="K2" s="5" t="s">
        <v>15</v>
      </c>
      <c r="L2" s="5" t="s">
        <v>15</v>
      </c>
      <c r="M2" s="8" t="s">
        <v>44</v>
      </c>
      <c r="N2" s="6">
        <f>VLOOKUP(A2,[1]Лист1!$A:$D,4,0)</f>
        <v>2393.7399999999998</v>
      </c>
      <c r="O2" s="6">
        <f>N2-D2</f>
        <v>0</v>
      </c>
      <c r="P2" s="33">
        <f>VLOOKUP(A2,[1]Лист1!$A:$H,8,0)</f>
        <v>45190</v>
      </c>
      <c r="Q2" s="8" t="str">
        <f>IF(P2&gt;H2,"+","")</f>
        <v>+</v>
      </c>
    </row>
    <row r="3" spans="1:19" x14ac:dyDescent="0.25">
      <c r="A3" s="9" t="s">
        <v>22</v>
      </c>
      <c r="B3" s="9" t="s">
        <v>12</v>
      </c>
      <c r="C3" s="9" t="s">
        <v>13</v>
      </c>
      <c r="D3" s="10">
        <v>3523.08</v>
      </c>
      <c r="E3" s="11">
        <v>632360.22</v>
      </c>
      <c r="F3" s="9" t="s">
        <v>0</v>
      </c>
      <c r="G3" s="9" t="s">
        <v>14</v>
      </c>
      <c r="H3" s="34">
        <v>45190</v>
      </c>
      <c r="I3" s="9" t="s">
        <v>19</v>
      </c>
      <c r="J3" s="3" t="s">
        <v>15</v>
      </c>
      <c r="K3" s="3" t="s">
        <v>15</v>
      </c>
      <c r="L3" s="3" t="s">
        <v>15</v>
      </c>
      <c r="M3" s="12" t="s">
        <v>45</v>
      </c>
      <c r="N3" s="10">
        <f>VLOOKUP(A3,[1]Лист1!$A:$D,4,0)</f>
        <v>3523.08</v>
      </c>
      <c r="O3" s="10">
        <f t="shared" ref="O3:O19" si="0">N3-D3</f>
        <v>0</v>
      </c>
      <c r="P3" s="34">
        <f>VLOOKUP(A3,[1]Лист1!$A:$H,8,0)</f>
        <v>45191</v>
      </c>
      <c r="Q3" s="12" t="str">
        <f t="shared" ref="Q3:Q20" si="1">IF(P3&gt;H3,"+","")</f>
        <v>+</v>
      </c>
    </row>
    <row r="4" spans="1:19" x14ac:dyDescent="0.25">
      <c r="A4" s="9" t="s">
        <v>23</v>
      </c>
      <c r="B4" s="9" t="s">
        <v>12</v>
      </c>
      <c r="C4" s="9" t="s">
        <v>13</v>
      </c>
      <c r="D4" s="10">
        <v>14568.06</v>
      </c>
      <c r="E4" s="11">
        <v>3097100.8</v>
      </c>
      <c r="F4" s="9" t="s">
        <v>0</v>
      </c>
      <c r="G4" s="9" t="s">
        <v>14</v>
      </c>
      <c r="H4" s="34">
        <v>45190</v>
      </c>
      <c r="I4" s="9" t="s">
        <v>19</v>
      </c>
      <c r="J4" s="3" t="s">
        <v>15</v>
      </c>
      <c r="K4" s="3" t="s">
        <v>15</v>
      </c>
      <c r="L4" s="3" t="s">
        <v>15</v>
      </c>
      <c r="M4" s="12" t="s">
        <v>45</v>
      </c>
      <c r="N4" s="10">
        <f>VLOOKUP(A4,[1]Лист1!$A:$D,4,0)</f>
        <v>11447.58</v>
      </c>
      <c r="O4" s="10">
        <f t="shared" si="0"/>
        <v>-3120.4799999999996</v>
      </c>
      <c r="P4" s="34">
        <f>VLOOKUP(A4,[1]Лист1!$A:$H,8,0)</f>
        <v>45190</v>
      </c>
      <c r="Q4" s="12" t="str">
        <f t="shared" si="1"/>
        <v/>
      </c>
      <c r="S4" s="40" t="s">
        <v>55</v>
      </c>
    </row>
    <row r="5" spans="1:19" x14ac:dyDescent="0.25">
      <c r="A5" s="13" t="s">
        <v>24</v>
      </c>
      <c r="B5" s="13" t="s">
        <v>12</v>
      </c>
      <c r="C5" s="13" t="s">
        <v>13</v>
      </c>
      <c r="D5" s="14">
        <v>3048</v>
      </c>
      <c r="E5" s="15">
        <v>571113.02</v>
      </c>
      <c r="F5" s="13" t="s">
        <v>0</v>
      </c>
      <c r="G5" s="13" t="s">
        <v>14</v>
      </c>
      <c r="H5" s="35">
        <v>45190</v>
      </c>
      <c r="I5" s="13" t="s">
        <v>17</v>
      </c>
      <c r="J5" s="13" t="s">
        <v>15</v>
      </c>
      <c r="K5" s="13" t="s">
        <v>15</v>
      </c>
      <c r="L5" s="13" t="s">
        <v>15</v>
      </c>
      <c r="M5" s="16" t="s">
        <v>45</v>
      </c>
      <c r="N5" s="14">
        <f>VLOOKUP(A5,[1]Лист1!$A:$D,4,0)</f>
        <v>3014.4</v>
      </c>
      <c r="O5" s="14">
        <f t="shared" si="0"/>
        <v>-33.599999999999909</v>
      </c>
      <c r="P5" s="35">
        <f>VLOOKUP(A5,[1]Лист1!$A:$H,8,0)</f>
        <v>45190</v>
      </c>
      <c r="Q5" s="16" t="str">
        <f t="shared" si="1"/>
        <v/>
      </c>
    </row>
    <row r="6" spans="1:19" x14ac:dyDescent="0.25">
      <c r="A6" s="17" t="s">
        <v>25</v>
      </c>
      <c r="B6" s="17" t="s">
        <v>12</v>
      </c>
      <c r="C6" s="17" t="s">
        <v>13</v>
      </c>
      <c r="D6" s="18">
        <v>6855</v>
      </c>
      <c r="E6" s="19">
        <v>1211723.6499999999</v>
      </c>
      <c r="F6" s="17" t="s">
        <v>0</v>
      </c>
      <c r="G6" s="17" t="s">
        <v>14</v>
      </c>
      <c r="H6" s="36">
        <v>45190</v>
      </c>
      <c r="I6" s="17" t="s">
        <v>18</v>
      </c>
      <c r="J6" s="17" t="s">
        <v>15</v>
      </c>
      <c r="K6" s="17" t="s">
        <v>15</v>
      </c>
      <c r="L6" s="17" t="s">
        <v>15</v>
      </c>
      <c r="M6" s="20" t="s">
        <v>45</v>
      </c>
      <c r="N6" s="18">
        <f>VLOOKUP(A6,[1]Лист1!$A:$D,4,0)</f>
        <v>6855</v>
      </c>
      <c r="O6" s="18">
        <f t="shared" si="0"/>
        <v>0</v>
      </c>
      <c r="P6" s="36">
        <f>VLOOKUP(A6,[1]Лист1!$A:$H,8,0)</f>
        <v>45190</v>
      </c>
      <c r="Q6" s="20" t="str">
        <f t="shared" si="1"/>
        <v/>
      </c>
    </row>
    <row r="7" spans="1:19" x14ac:dyDescent="0.25">
      <c r="A7" s="13" t="s">
        <v>26</v>
      </c>
      <c r="B7" s="13" t="s">
        <v>12</v>
      </c>
      <c r="C7" s="13" t="s">
        <v>13</v>
      </c>
      <c r="D7" s="14">
        <v>15006</v>
      </c>
      <c r="E7" s="15">
        <v>3192191.24</v>
      </c>
      <c r="F7" s="13" t="s">
        <v>0</v>
      </c>
      <c r="G7" s="13" t="s">
        <v>14</v>
      </c>
      <c r="H7" s="35">
        <v>45190</v>
      </c>
      <c r="I7" s="13" t="s">
        <v>17</v>
      </c>
      <c r="J7" s="13" t="s">
        <v>15</v>
      </c>
      <c r="K7" s="13" t="s">
        <v>15</v>
      </c>
      <c r="L7" s="13" t="s">
        <v>15</v>
      </c>
      <c r="M7" s="16" t="s">
        <v>45</v>
      </c>
      <c r="N7" s="14">
        <f>VLOOKUP(A7,[1]Лист1!$A:$D,4,0)</f>
        <v>11068.2</v>
      </c>
      <c r="O7" s="14">
        <f t="shared" si="0"/>
        <v>-3937.7999999999993</v>
      </c>
      <c r="P7" s="35">
        <f>VLOOKUP(A7,[1]Лист1!$A:$H,8,0)</f>
        <v>45190</v>
      </c>
      <c r="Q7" s="16" t="str">
        <f t="shared" si="1"/>
        <v/>
      </c>
      <c r="S7" s="40" t="s">
        <v>55</v>
      </c>
    </row>
    <row r="8" spans="1:19" x14ac:dyDescent="0.25">
      <c r="A8" s="17" t="s">
        <v>27</v>
      </c>
      <c r="B8" s="17" t="s">
        <v>12</v>
      </c>
      <c r="C8" s="17" t="s">
        <v>13</v>
      </c>
      <c r="D8" s="18">
        <v>11647.92</v>
      </c>
      <c r="E8" s="19">
        <v>1856220.31</v>
      </c>
      <c r="F8" s="17" t="s">
        <v>0</v>
      </c>
      <c r="G8" s="17" t="s">
        <v>14</v>
      </c>
      <c r="H8" s="36">
        <v>45190</v>
      </c>
      <c r="I8" s="17" t="s">
        <v>18</v>
      </c>
      <c r="J8" s="17" t="s">
        <v>15</v>
      </c>
      <c r="K8" s="17" t="s">
        <v>15</v>
      </c>
      <c r="L8" s="17" t="s">
        <v>15</v>
      </c>
      <c r="M8" s="20" t="s">
        <v>45</v>
      </c>
      <c r="N8" s="18">
        <f>VLOOKUP(A8,[1]Лист1!$A:$D,4,0)</f>
        <v>11647.92</v>
      </c>
      <c r="O8" s="18">
        <f t="shared" si="0"/>
        <v>0</v>
      </c>
      <c r="P8" s="36">
        <f>VLOOKUP(A8,[1]Лист1!$A:$H,8,0)</f>
        <v>45191</v>
      </c>
      <c r="Q8" s="20" t="str">
        <f t="shared" si="1"/>
        <v>+</v>
      </c>
    </row>
    <row r="9" spans="1:19" x14ac:dyDescent="0.25">
      <c r="A9" s="21" t="s">
        <v>28</v>
      </c>
      <c r="B9" s="21" t="s">
        <v>12</v>
      </c>
      <c r="C9" s="21" t="s">
        <v>13</v>
      </c>
      <c r="D9" s="22">
        <v>13712.4</v>
      </c>
      <c r="E9" s="23">
        <v>2242077.4</v>
      </c>
      <c r="F9" s="21" t="s">
        <v>0</v>
      </c>
      <c r="G9" s="21" t="s">
        <v>14</v>
      </c>
      <c r="H9" s="37">
        <v>45190</v>
      </c>
      <c r="I9" s="21" t="s">
        <v>16</v>
      </c>
      <c r="J9" s="21" t="s">
        <v>15</v>
      </c>
      <c r="K9" s="21" t="s">
        <v>15</v>
      </c>
      <c r="L9" s="21" t="s">
        <v>15</v>
      </c>
      <c r="M9" s="24" t="s">
        <v>45</v>
      </c>
      <c r="N9" s="22">
        <f>VLOOKUP(A9,[1]Лист1!$A:$D,4,0)</f>
        <v>13712.4</v>
      </c>
      <c r="O9" s="22">
        <f t="shared" si="0"/>
        <v>0</v>
      </c>
      <c r="P9" s="37">
        <f>VLOOKUP(A9,[1]Лист1!$A:$H,8,0)</f>
        <v>45191</v>
      </c>
      <c r="Q9" s="24" t="str">
        <f t="shared" si="1"/>
        <v>+</v>
      </c>
    </row>
    <row r="10" spans="1:19" x14ac:dyDescent="0.25">
      <c r="A10" s="25" t="s">
        <v>29</v>
      </c>
      <c r="B10" s="25" t="s">
        <v>12</v>
      </c>
      <c r="C10" s="25" t="s">
        <v>13</v>
      </c>
      <c r="D10" s="26">
        <v>17983.439999999999</v>
      </c>
      <c r="E10" s="27">
        <v>4103674.26</v>
      </c>
      <c r="F10" s="25" t="s">
        <v>0</v>
      </c>
      <c r="G10" s="25" t="s">
        <v>14</v>
      </c>
      <c r="H10" s="38">
        <v>45190</v>
      </c>
      <c r="I10" s="25" t="s">
        <v>30</v>
      </c>
      <c r="J10" s="25" t="s">
        <v>15</v>
      </c>
      <c r="K10" s="25" t="s">
        <v>15</v>
      </c>
      <c r="L10" s="25" t="s">
        <v>15</v>
      </c>
      <c r="M10" s="28" t="s">
        <v>45</v>
      </c>
      <c r="N10" s="26">
        <f>VLOOKUP(A10,[1]Лист1!$A:$D,4,0)</f>
        <v>15218.1</v>
      </c>
      <c r="O10" s="26">
        <f t="shared" si="0"/>
        <v>-2765.3399999999983</v>
      </c>
      <c r="P10" s="38">
        <f>VLOOKUP(A10,[1]Лист1!$A:$H,8,0)</f>
        <v>45190</v>
      </c>
      <c r="Q10" s="28" t="str">
        <f t="shared" si="1"/>
        <v/>
      </c>
      <c r="S10" s="40" t="s">
        <v>56</v>
      </c>
    </row>
    <row r="11" spans="1:19" x14ac:dyDescent="0.25">
      <c r="A11" s="29" t="s">
        <v>31</v>
      </c>
      <c r="B11" s="29" t="s">
        <v>12</v>
      </c>
      <c r="C11" s="29" t="s">
        <v>13</v>
      </c>
      <c r="D11" s="30">
        <v>2057.64</v>
      </c>
      <c r="E11" s="31">
        <v>358931.42</v>
      </c>
      <c r="F11" s="29" t="s">
        <v>0</v>
      </c>
      <c r="G11" s="29" t="s">
        <v>14</v>
      </c>
      <c r="H11" s="39">
        <v>45190</v>
      </c>
      <c r="I11" s="29" t="s">
        <v>32</v>
      </c>
      <c r="J11" s="29" t="s">
        <v>15</v>
      </c>
      <c r="K11" s="29" t="s">
        <v>15</v>
      </c>
      <c r="L11" s="29" t="s">
        <v>15</v>
      </c>
      <c r="M11" s="32" t="s">
        <v>48</v>
      </c>
      <c r="N11" s="30">
        <f>VLOOKUP(A11,[1]Лист1!$A:$D,4,0)</f>
        <v>2057.64</v>
      </c>
      <c r="O11" s="30">
        <f t="shared" si="0"/>
        <v>0</v>
      </c>
      <c r="P11" s="39">
        <f>VLOOKUP(A11,[1]Лист1!$A:$H,8,0)</f>
        <v>45191</v>
      </c>
      <c r="Q11" s="32" t="str">
        <f t="shared" si="1"/>
        <v>+</v>
      </c>
    </row>
    <row r="12" spans="1:19" x14ac:dyDescent="0.25">
      <c r="A12" s="29" t="s">
        <v>33</v>
      </c>
      <c r="B12" s="29" t="s">
        <v>12</v>
      </c>
      <c r="C12" s="29" t="s">
        <v>13</v>
      </c>
      <c r="D12" s="30">
        <v>11852.28</v>
      </c>
      <c r="E12" s="31">
        <v>2266419.12</v>
      </c>
      <c r="F12" s="29" t="s">
        <v>0</v>
      </c>
      <c r="G12" s="29" t="s">
        <v>14</v>
      </c>
      <c r="H12" s="39">
        <v>45190</v>
      </c>
      <c r="I12" s="29" t="s">
        <v>32</v>
      </c>
      <c r="J12" s="29" t="s">
        <v>15</v>
      </c>
      <c r="K12" s="29" t="s">
        <v>15</v>
      </c>
      <c r="L12" s="29" t="s">
        <v>15</v>
      </c>
      <c r="M12" s="32" t="s">
        <v>48</v>
      </c>
      <c r="N12" s="30">
        <f>VLOOKUP(A12,[1]Лист1!$A:$D,4,0)</f>
        <v>11852.28</v>
      </c>
      <c r="O12" s="30">
        <f t="shared" si="0"/>
        <v>0</v>
      </c>
      <c r="P12" s="39">
        <f>VLOOKUP(A12,[1]Лист1!$A:$H,8,0)</f>
        <v>45191</v>
      </c>
      <c r="Q12" s="32" t="str">
        <f t="shared" si="1"/>
        <v>+</v>
      </c>
    </row>
    <row r="13" spans="1:19" x14ac:dyDescent="0.25">
      <c r="A13" s="29" t="s">
        <v>34</v>
      </c>
      <c r="B13" s="29" t="s">
        <v>12</v>
      </c>
      <c r="C13" s="29" t="s">
        <v>13</v>
      </c>
      <c r="D13" s="30">
        <v>1795.78</v>
      </c>
      <c r="E13" s="31">
        <v>384486.05</v>
      </c>
      <c r="F13" s="29" t="s">
        <v>0</v>
      </c>
      <c r="G13" s="29" t="s">
        <v>14</v>
      </c>
      <c r="H13" s="39">
        <v>45190</v>
      </c>
      <c r="I13" s="29" t="s">
        <v>32</v>
      </c>
      <c r="J13" s="29" t="s">
        <v>15</v>
      </c>
      <c r="K13" s="29" t="s">
        <v>15</v>
      </c>
      <c r="L13" s="29" t="s">
        <v>15</v>
      </c>
      <c r="M13" s="32" t="s">
        <v>46</v>
      </c>
      <c r="N13" s="30">
        <f>VLOOKUP(A13,[1]Лист1!$A:$D,4,0)</f>
        <v>1665.04</v>
      </c>
      <c r="O13" s="30">
        <f t="shared" si="0"/>
        <v>-130.74</v>
      </c>
      <c r="P13" s="39">
        <f>VLOOKUP(A13,[1]Лист1!$A:$H,8,0)</f>
        <v>45190</v>
      </c>
      <c r="Q13" s="32" t="str">
        <f t="shared" si="1"/>
        <v/>
      </c>
    </row>
    <row r="14" spans="1:19" x14ac:dyDescent="0.25">
      <c r="A14" s="29" t="s">
        <v>35</v>
      </c>
      <c r="B14" s="29" t="s">
        <v>12</v>
      </c>
      <c r="C14" s="29" t="s">
        <v>13</v>
      </c>
      <c r="D14" s="30">
        <v>2004.6</v>
      </c>
      <c r="E14" s="31">
        <v>327852.09999999998</v>
      </c>
      <c r="F14" s="29" t="s">
        <v>0</v>
      </c>
      <c r="G14" s="29" t="s">
        <v>14</v>
      </c>
      <c r="H14" s="39">
        <v>45190</v>
      </c>
      <c r="I14" s="29" t="s">
        <v>32</v>
      </c>
      <c r="J14" s="29" t="s">
        <v>15</v>
      </c>
      <c r="K14" s="29" t="s">
        <v>15</v>
      </c>
      <c r="L14" s="29" t="s">
        <v>15</v>
      </c>
      <c r="M14" s="32" t="s">
        <v>47</v>
      </c>
      <c r="N14" s="30">
        <f>VLOOKUP(A14,[1]Лист1!$A:$D,4,0)</f>
        <v>2004.6</v>
      </c>
      <c r="O14" s="30">
        <f t="shared" si="0"/>
        <v>0</v>
      </c>
      <c r="P14" s="39">
        <f>VLOOKUP(A14,[1]Лист1!$A:$H,8,0)</f>
        <v>45191</v>
      </c>
      <c r="Q14" s="32" t="str">
        <f t="shared" si="1"/>
        <v>+</v>
      </c>
    </row>
    <row r="15" spans="1:19" x14ac:dyDescent="0.25">
      <c r="A15" s="17" t="s">
        <v>36</v>
      </c>
      <c r="B15" s="17" t="s">
        <v>12</v>
      </c>
      <c r="C15" s="17" t="s">
        <v>13</v>
      </c>
      <c r="D15" s="18">
        <v>308.10000000000002</v>
      </c>
      <c r="E15" s="19">
        <v>61458.19</v>
      </c>
      <c r="F15" s="17" t="s">
        <v>0</v>
      </c>
      <c r="G15" s="17" t="s">
        <v>14</v>
      </c>
      <c r="H15" s="36">
        <v>45190</v>
      </c>
      <c r="I15" s="17" t="s">
        <v>37</v>
      </c>
      <c r="J15" s="17" t="s">
        <v>15</v>
      </c>
      <c r="K15" s="17" t="s">
        <v>15</v>
      </c>
      <c r="L15" s="17" t="s">
        <v>15</v>
      </c>
      <c r="M15" s="20" t="s">
        <v>49</v>
      </c>
      <c r="N15" s="18">
        <f>VLOOKUP(A15,[1]Лист1!$A:$D,4,0)</f>
        <v>308.10000000000002</v>
      </c>
      <c r="O15" s="18">
        <f t="shared" si="0"/>
        <v>0</v>
      </c>
      <c r="P15" s="36">
        <f>VLOOKUP(A15,[1]Лист1!$A:$H,8,0)</f>
        <v>45190</v>
      </c>
      <c r="Q15" s="20" t="str">
        <f t="shared" si="1"/>
        <v/>
      </c>
    </row>
    <row r="16" spans="1:19" x14ac:dyDescent="0.25">
      <c r="A16" s="17" t="s">
        <v>38</v>
      </c>
      <c r="B16" s="17" t="s">
        <v>12</v>
      </c>
      <c r="C16" s="17" t="s">
        <v>13</v>
      </c>
      <c r="D16" s="18">
        <v>1705.2</v>
      </c>
      <c r="E16" s="19">
        <v>309791.34999999998</v>
      </c>
      <c r="F16" s="17" t="s">
        <v>0</v>
      </c>
      <c r="G16" s="17" t="s">
        <v>14</v>
      </c>
      <c r="H16" s="36">
        <v>45190</v>
      </c>
      <c r="I16" s="17" t="s">
        <v>37</v>
      </c>
      <c r="J16" s="17" t="s">
        <v>15</v>
      </c>
      <c r="K16" s="17" t="s">
        <v>15</v>
      </c>
      <c r="L16" s="17" t="s">
        <v>15</v>
      </c>
      <c r="M16" s="20" t="s">
        <v>45</v>
      </c>
      <c r="N16" s="18">
        <f>VLOOKUP(A16,[1]Лист1!$A:$D,4,0)</f>
        <v>1705.2</v>
      </c>
      <c r="O16" s="18">
        <f t="shared" si="0"/>
        <v>0</v>
      </c>
      <c r="P16" s="36">
        <f>VLOOKUP(A16,[1]Лист1!$A:$H,8,0)</f>
        <v>45190</v>
      </c>
      <c r="Q16" s="20" t="str">
        <f t="shared" si="1"/>
        <v/>
      </c>
    </row>
    <row r="17" spans="1:17" x14ac:dyDescent="0.25">
      <c r="A17" s="17" t="s">
        <v>39</v>
      </c>
      <c r="B17" s="17" t="s">
        <v>12</v>
      </c>
      <c r="C17" s="17" t="s">
        <v>13</v>
      </c>
      <c r="D17" s="18">
        <v>417.24</v>
      </c>
      <c r="E17" s="19">
        <v>93311.76</v>
      </c>
      <c r="F17" s="17" t="s">
        <v>0</v>
      </c>
      <c r="G17" s="17" t="s">
        <v>14</v>
      </c>
      <c r="H17" s="36">
        <v>45190</v>
      </c>
      <c r="I17" s="17" t="s">
        <v>37</v>
      </c>
      <c r="J17" s="17" t="s">
        <v>15</v>
      </c>
      <c r="K17" s="17" t="s">
        <v>15</v>
      </c>
      <c r="L17" s="17" t="s">
        <v>15</v>
      </c>
      <c r="M17" s="20" t="s">
        <v>49</v>
      </c>
      <c r="N17" s="18">
        <f>VLOOKUP(A17,[1]Лист1!$A:$D,4,0)</f>
        <v>297.83999999999997</v>
      </c>
      <c r="O17" s="18">
        <f t="shared" si="0"/>
        <v>-119.40000000000003</v>
      </c>
      <c r="P17" s="36">
        <f>VLOOKUP(A17,[1]Лист1!$A:$H,8,0)</f>
        <v>45190</v>
      </c>
      <c r="Q17" s="20" t="str">
        <f t="shared" si="1"/>
        <v/>
      </c>
    </row>
    <row r="18" spans="1:17" x14ac:dyDescent="0.25">
      <c r="A18" s="17" t="s">
        <v>40</v>
      </c>
      <c r="B18" s="17" t="s">
        <v>12</v>
      </c>
      <c r="C18" s="17" t="s">
        <v>13</v>
      </c>
      <c r="D18" s="18">
        <v>1710</v>
      </c>
      <c r="E18" s="19">
        <v>251735.05</v>
      </c>
      <c r="F18" s="17" t="s">
        <v>0</v>
      </c>
      <c r="G18" s="17" t="s">
        <v>14</v>
      </c>
      <c r="H18" s="36">
        <v>45190</v>
      </c>
      <c r="I18" s="17" t="s">
        <v>37</v>
      </c>
      <c r="J18" s="17" t="s">
        <v>15</v>
      </c>
      <c r="K18" s="17" t="s">
        <v>15</v>
      </c>
      <c r="L18" s="17" t="s">
        <v>15</v>
      </c>
      <c r="M18" s="20" t="s">
        <v>45</v>
      </c>
      <c r="N18" s="18">
        <f>VLOOKUP(A18,[1]Лист1!$A:$D,4,0)</f>
        <v>1710</v>
      </c>
      <c r="O18" s="18">
        <f t="shared" si="0"/>
        <v>0</v>
      </c>
      <c r="P18" s="36">
        <f>VLOOKUP(A18,[1]Лист1!$A:$H,8,0)</f>
        <v>45190</v>
      </c>
      <c r="Q18" s="20" t="str">
        <f t="shared" si="1"/>
        <v/>
      </c>
    </row>
    <row r="19" spans="1:17" x14ac:dyDescent="0.25">
      <c r="A19" s="17" t="s">
        <v>41</v>
      </c>
      <c r="B19" s="17" t="s">
        <v>12</v>
      </c>
      <c r="C19" s="17" t="s">
        <v>13</v>
      </c>
      <c r="D19" s="18">
        <v>4258.5600000000004</v>
      </c>
      <c r="E19" s="19">
        <v>878076.28</v>
      </c>
      <c r="F19" s="17" t="s">
        <v>0</v>
      </c>
      <c r="G19" s="17" t="s">
        <v>14</v>
      </c>
      <c r="H19" s="36">
        <v>45190</v>
      </c>
      <c r="I19" s="17" t="s">
        <v>37</v>
      </c>
      <c r="J19" s="17" t="s">
        <v>15</v>
      </c>
      <c r="K19" s="17" t="s">
        <v>15</v>
      </c>
      <c r="L19" s="17" t="s">
        <v>15</v>
      </c>
      <c r="M19" s="20" t="s">
        <v>50</v>
      </c>
      <c r="N19" s="18">
        <f>VLOOKUP(A19,[1]Лист1!$A:$D,4,0)</f>
        <v>3731.4</v>
      </c>
      <c r="O19" s="18">
        <f t="shared" si="0"/>
        <v>-527.16000000000031</v>
      </c>
      <c r="P19" s="36">
        <f>VLOOKUP(A19,[1]Лист1!$A:$H,8,0)</f>
        <v>45190</v>
      </c>
      <c r="Q19" s="20" t="str">
        <f t="shared" si="1"/>
        <v/>
      </c>
    </row>
    <row r="20" spans="1:17" x14ac:dyDescent="0.25">
      <c r="A20" s="21" t="s">
        <v>42</v>
      </c>
      <c r="B20" s="21" t="s">
        <v>12</v>
      </c>
      <c r="C20" s="21" t="s">
        <v>13</v>
      </c>
      <c r="D20" s="22">
        <v>4001.4</v>
      </c>
      <c r="E20" s="23">
        <v>781145.2</v>
      </c>
      <c r="F20" s="21" t="s">
        <v>0</v>
      </c>
      <c r="G20" s="21" t="s">
        <v>14</v>
      </c>
      <c r="H20" s="37">
        <v>45190</v>
      </c>
      <c r="I20" s="21" t="s">
        <v>16</v>
      </c>
      <c r="J20" s="21" t="s">
        <v>15</v>
      </c>
      <c r="K20" s="21" t="s">
        <v>15</v>
      </c>
      <c r="L20" s="21" t="s">
        <v>15</v>
      </c>
      <c r="M20" s="24" t="s">
        <v>45</v>
      </c>
      <c r="N20" s="22">
        <f>VLOOKUP(A20,[1]Лист1!$A:$D,4,0)</f>
        <v>4001.4</v>
      </c>
      <c r="O20" s="22">
        <f>N20-D20</f>
        <v>0</v>
      </c>
      <c r="P20" s="37">
        <f>VLOOKUP(A20,[1]Лист1!$A:$H,8,0)</f>
        <v>45190</v>
      </c>
      <c r="Q20" s="24" t="str">
        <f t="shared" si="1"/>
        <v/>
      </c>
    </row>
  </sheetData>
  <pageMargins left="0.7" right="0.7" top="0.75" bottom="0.75" header="0.3" footer="0.3"/>
  <pageSetup paperSize="9" orientation="portrait" verticalDpi="0" r:id="rId1"/>
  <ignoredErrors>
    <ignoredError sqref="A2:A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2023-09-21T13:14:09Z</dcterms:modified>
</cp:coreProperties>
</file>