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1" l="1"/>
  <c r="U463" i="1"/>
  <c r="U465" i="1" s="1"/>
  <c r="U461" i="1"/>
  <c r="U460" i="1"/>
  <c r="V459" i="1"/>
  <c r="M459" i="1"/>
  <c r="U457" i="1"/>
  <c r="U456" i="1"/>
  <c r="V455" i="1"/>
  <c r="V456" i="1" s="1"/>
  <c r="M455" i="1"/>
  <c r="U452" i="1"/>
  <c r="V451" i="1"/>
  <c r="U451" i="1"/>
  <c r="V450" i="1"/>
  <c r="W450" i="1" s="1"/>
  <c r="M450" i="1"/>
  <c r="V449" i="1"/>
  <c r="V452" i="1" s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U437" i="1"/>
  <c r="W436" i="1"/>
  <c r="V436" i="1"/>
  <c r="M436" i="1"/>
  <c r="W435" i="1"/>
  <c r="W437" i="1" s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V394" i="1"/>
  <c r="U394" i="1"/>
  <c r="V393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V379" i="1"/>
  <c r="U379" i="1"/>
  <c r="V378" i="1"/>
  <c r="W378" i="1" s="1"/>
  <c r="M378" i="1"/>
  <c r="V377" i="1"/>
  <c r="V380" i="1" s="1"/>
  <c r="M377" i="1"/>
  <c r="V374" i="1"/>
  <c r="U374" i="1"/>
  <c r="V373" i="1"/>
  <c r="U373" i="1"/>
  <c r="V372" i="1"/>
  <c r="W372" i="1" s="1"/>
  <c r="W373" i="1" s="1"/>
  <c r="U370" i="1"/>
  <c r="U369" i="1"/>
  <c r="W368" i="1"/>
  <c r="V368" i="1"/>
  <c r="M368" i="1"/>
  <c r="W367" i="1"/>
  <c r="V367" i="1"/>
  <c r="M367" i="1"/>
  <c r="V366" i="1"/>
  <c r="M366" i="1"/>
  <c r="U364" i="1"/>
  <c r="V363" i="1"/>
  <c r="U363" i="1"/>
  <c r="V362" i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W340" i="1"/>
  <c r="V340" i="1"/>
  <c r="M340" i="1"/>
  <c r="V339" i="1"/>
  <c r="M339" i="1"/>
  <c r="U337" i="1"/>
  <c r="V336" i="1"/>
  <c r="U336" i="1"/>
  <c r="V335" i="1"/>
  <c r="W335" i="1" s="1"/>
  <c r="M335" i="1"/>
  <c r="V334" i="1"/>
  <c r="O472" i="1" s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W322" i="1"/>
  <c r="V322" i="1"/>
  <c r="M322" i="1"/>
  <c r="V321" i="1"/>
  <c r="W321" i="1" s="1"/>
  <c r="W325" i="1" s="1"/>
  <c r="M321" i="1"/>
  <c r="U319" i="1"/>
  <c r="V318" i="1"/>
  <c r="U318" i="1"/>
  <c r="V317" i="1"/>
  <c r="W317" i="1" s="1"/>
  <c r="M317" i="1"/>
  <c r="V316" i="1"/>
  <c r="V319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M309" i="1"/>
  <c r="U306" i="1"/>
  <c r="U305" i="1"/>
  <c r="V304" i="1"/>
  <c r="M304" i="1"/>
  <c r="U302" i="1"/>
  <c r="V301" i="1"/>
  <c r="U301" i="1"/>
  <c r="V300" i="1"/>
  <c r="M300" i="1"/>
  <c r="U298" i="1"/>
  <c r="U297" i="1"/>
  <c r="V296" i="1"/>
  <c r="W296" i="1" s="1"/>
  <c r="M296" i="1"/>
  <c r="V295" i="1"/>
  <c r="M295" i="1"/>
  <c r="V293" i="1"/>
  <c r="U293" i="1"/>
  <c r="U292" i="1"/>
  <c r="V291" i="1"/>
  <c r="W291" i="1" s="1"/>
  <c r="M291" i="1"/>
  <c r="W290" i="1"/>
  <c r="V290" i="1"/>
  <c r="M290" i="1"/>
  <c r="W289" i="1"/>
  <c r="V289" i="1"/>
  <c r="V288" i="1"/>
  <c r="W288" i="1" s="1"/>
  <c r="M288" i="1"/>
  <c r="W287" i="1"/>
  <c r="V287" i="1"/>
  <c r="M287" i="1"/>
  <c r="W286" i="1"/>
  <c r="V286" i="1"/>
  <c r="V292" i="1" s="1"/>
  <c r="M286" i="1"/>
  <c r="V285" i="1"/>
  <c r="W285" i="1" s="1"/>
  <c r="M285" i="1"/>
  <c r="V284" i="1"/>
  <c r="W284" i="1" s="1"/>
  <c r="M284" i="1"/>
  <c r="V280" i="1"/>
  <c r="U280" i="1"/>
  <c r="V279" i="1"/>
  <c r="U279" i="1"/>
  <c r="V278" i="1"/>
  <c r="W278" i="1" s="1"/>
  <c r="W279" i="1" s="1"/>
  <c r="M278" i="1"/>
  <c r="V276" i="1"/>
  <c r="U276" i="1"/>
  <c r="V275" i="1"/>
  <c r="U275" i="1"/>
  <c r="V274" i="1"/>
  <c r="W274" i="1" s="1"/>
  <c r="W275" i="1" s="1"/>
  <c r="M274" i="1"/>
  <c r="U272" i="1"/>
  <c r="U271" i="1"/>
  <c r="V270" i="1"/>
  <c r="W270" i="1" s="1"/>
  <c r="M270" i="1"/>
  <c r="W269" i="1"/>
  <c r="V269" i="1"/>
  <c r="M269" i="1"/>
  <c r="W268" i="1"/>
  <c r="W271" i="1" s="1"/>
  <c r="V268" i="1"/>
  <c r="V272" i="1" s="1"/>
  <c r="M268" i="1"/>
  <c r="U266" i="1"/>
  <c r="U265" i="1"/>
  <c r="V264" i="1"/>
  <c r="M264" i="1"/>
  <c r="U261" i="1"/>
  <c r="U260" i="1"/>
  <c r="W259" i="1"/>
  <c r="V259" i="1"/>
  <c r="M259" i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W251" i="1"/>
  <c r="V251" i="1"/>
  <c r="V250" i="1"/>
  <c r="W250" i="1" s="1"/>
  <c r="M250" i="1"/>
  <c r="W249" i="1"/>
  <c r="V249" i="1"/>
  <c r="M249" i="1"/>
  <c r="V248" i="1"/>
  <c r="M248" i="1"/>
  <c r="U245" i="1"/>
  <c r="U244" i="1"/>
  <c r="W243" i="1"/>
  <c r="V243" i="1"/>
  <c r="M243" i="1"/>
  <c r="V242" i="1"/>
  <c r="W242" i="1" s="1"/>
  <c r="M242" i="1"/>
  <c r="V241" i="1"/>
  <c r="M241" i="1"/>
  <c r="U239" i="1"/>
  <c r="U238" i="1"/>
  <c r="V237" i="1"/>
  <c r="W237" i="1" s="1"/>
  <c r="M237" i="1"/>
  <c r="W236" i="1"/>
  <c r="V236" i="1"/>
  <c r="V235" i="1"/>
  <c r="W235" i="1" s="1"/>
  <c r="W238" i="1" s="1"/>
  <c r="U233" i="1"/>
  <c r="U232" i="1"/>
  <c r="V231" i="1"/>
  <c r="W231" i="1" s="1"/>
  <c r="M231" i="1"/>
  <c r="W230" i="1"/>
  <c r="V230" i="1"/>
  <c r="M230" i="1"/>
  <c r="W229" i="1"/>
  <c r="V229" i="1"/>
  <c r="M229" i="1"/>
  <c r="V228" i="1"/>
  <c r="W228" i="1" s="1"/>
  <c r="W232" i="1" s="1"/>
  <c r="M228" i="1"/>
  <c r="U226" i="1"/>
  <c r="U225" i="1"/>
  <c r="V224" i="1"/>
  <c r="W224" i="1" s="1"/>
  <c r="M224" i="1"/>
  <c r="V223" i="1"/>
  <c r="W223" i="1" s="1"/>
  <c r="M223" i="1"/>
  <c r="W222" i="1"/>
  <c r="V222" i="1"/>
  <c r="M222" i="1"/>
  <c r="W221" i="1"/>
  <c r="V221" i="1"/>
  <c r="M221" i="1"/>
  <c r="V220" i="1"/>
  <c r="W220" i="1" s="1"/>
  <c r="M220" i="1"/>
  <c r="V219" i="1"/>
  <c r="M219" i="1"/>
  <c r="U217" i="1"/>
  <c r="U216" i="1"/>
  <c r="V215" i="1"/>
  <c r="W215" i="1" s="1"/>
  <c r="M215" i="1"/>
  <c r="W214" i="1"/>
  <c r="V214" i="1"/>
  <c r="M214" i="1"/>
  <c r="W213" i="1"/>
  <c r="V213" i="1"/>
  <c r="M213" i="1"/>
  <c r="V212" i="1"/>
  <c r="W212" i="1" s="1"/>
  <c r="W216" i="1" s="1"/>
  <c r="M212" i="1"/>
  <c r="U210" i="1"/>
  <c r="V209" i="1"/>
  <c r="U209" i="1"/>
  <c r="V208" i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W205" i="1" s="1"/>
  <c r="V190" i="1"/>
  <c r="J472" i="1" s="1"/>
  <c r="M190" i="1"/>
  <c r="U187" i="1"/>
  <c r="U186" i="1"/>
  <c r="W185" i="1"/>
  <c r="V185" i="1"/>
  <c r="M185" i="1"/>
  <c r="W184" i="1"/>
  <c r="W186" i="1" s="1"/>
  <c r="V184" i="1"/>
  <c r="V186" i="1" s="1"/>
  <c r="M184" i="1"/>
  <c r="U182" i="1"/>
  <c r="U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W164" i="1"/>
  <c r="W181" i="1" s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M153" i="1"/>
  <c r="V152" i="1"/>
  <c r="V150" i="1"/>
  <c r="U150" i="1"/>
  <c r="U149" i="1"/>
  <c r="V148" i="1"/>
  <c r="W148" i="1" s="1"/>
  <c r="M148" i="1"/>
  <c r="W147" i="1"/>
  <c r="W149" i="1" s="1"/>
  <c r="V147" i="1"/>
  <c r="I472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72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W111" i="1" s="1"/>
  <c r="M111" i="1"/>
  <c r="V110" i="1"/>
  <c r="V116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W96" i="1" s="1"/>
  <c r="V87" i="1"/>
  <c r="V96" i="1" s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W79" i="1" s="1"/>
  <c r="M79" i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W60" i="1" s="1"/>
  <c r="M60" i="1"/>
  <c r="W59" i="1"/>
  <c r="V59" i="1"/>
  <c r="U56" i="1"/>
  <c r="U55" i="1"/>
  <c r="W54" i="1"/>
  <c r="V54" i="1"/>
  <c r="V53" i="1"/>
  <c r="W53" i="1" s="1"/>
  <c r="M53" i="1"/>
  <c r="W52" i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72" i="1" s="1"/>
  <c r="M46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462" i="1" s="1"/>
  <c r="U23" i="1"/>
  <c r="V22" i="1"/>
  <c r="V23" i="1" s="1"/>
  <c r="M22" i="1"/>
  <c r="H10" i="1"/>
  <c r="A9" i="1"/>
  <c r="H9" i="1" s="1"/>
  <c r="D7" i="1"/>
  <c r="N6" i="1"/>
  <c r="M2" i="1"/>
  <c r="W107" i="1" l="1"/>
  <c r="W84" i="1"/>
  <c r="W55" i="1"/>
  <c r="W75" i="1"/>
  <c r="J9" i="1"/>
  <c r="V115" i="1"/>
  <c r="V124" i="1"/>
  <c r="V217" i="1"/>
  <c r="V225" i="1"/>
  <c r="V233" i="1"/>
  <c r="V271" i="1"/>
  <c r="W292" i="1"/>
  <c r="V369" i="1"/>
  <c r="W366" i="1"/>
  <c r="W369" i="1" s="1"/>
  <c r="W389" i="1"/>
  <c r="D472" i="1"/>
  <c r="A10" i="1"/>
  <c r="B472" i="1"/>
  <c r="V463" i="1"/>
  <c r="V56" i="1"/>
  <c r="V76" i="1"/>
  <c r="V85" i="1"/>
  <c r="V97" i="1"/>
  <c r="V123" i="1"/>
  <c r="V132" i="1"/>
  <c r="V143" i="1"/>
  <c r="V239" i="1"/>
  <c r="K472" i="1"/>
  <c r="V256" i="1"/>
  <c r="V306" i="1"/>
  <c r="W304" i="1"/>
  <c r="W305" i="1" s="1"/>
  <c r="V313" i="1"/>
  <c r="V326" i="1"/>
  <c r="V352" i="1"/>
  <c r="V353" i="1"/>
  <c r="W339" i="1"/>
  <c r="W352" i="1" s="1"/>
  <c r="W355" i="1"/>
  <c r="W359" i="1" s="1"/>
  <c r="V370" i="1"/>
  <c r="V389" i="1"/>
  <c r="W411" i="1"/>
  <c r="V412" i="1"/>
  <c r="V461" i="1"/>
  <c r="W459" i="1"/>
  <c r="W460" i="1" s="1"/>
  <c r="H472" i="1"/>
  <c r="F9" i="1"/>
  <c r="F10" i="1"/>
  <c r="W22" i="1"/>
  <c r="W23" i="1" s="1"/>
  <c r="W26" i="1"/>
  <c r="W32" i="1" s="1"/>
  <c r="V33" i="1"/>
  <c r="E472" i="1"/>
  <c r="V75" i="1"/>
  <c r="V466" i="1" s="1"/>
  <c r="V84" i="1"/>
  <c r="V107" i="1"/>
  <c r="W119" i="1"/>
  <c r="W123" i="1" s="1"/>
  <c r="G472" i="1"/>
  <c r="V131" i="1"/>
  <c r="V149" i="1"/>
  <c r="V154" i="1"/>
  <c r="V155" i="1"/>
  <c r="V205" i="1"/>
  <c r="V210" i="1"/>
  <c r="W208" i="1"/>
  <c r="W209" i="1" s="1"/>
  <c r="V216" i="1"/>
  <c r="V226" i="1"/>
  <c r="V232" i="1"/>
  <c r="W248" i="1"/>
  <c r="W255" i="1" s="1"/>
  <c r="V255" i="1"/>
  <c r="V260" i="1"/>
  <c r="V261" i="1"/>
  <c r="W258" i="1"/>
  <c r="W260" i="1" s="1"/>
  <c r="V265" i="1"/>
  <c r="V266" i="1"/>
  <c r="V359" i="1"/>
  <c r="V364" i="1"/>
  <c r="W362" i="1"/>
  <c r="W363" i="1" s="1"/>
  <c r="V464" i="1"/>
  <c r="L472" i="1"/>
  <c r="U466" i="1"/>
  <c r="V24" i="1"/>
  <c r="W110" i="1"/>
  <c r="W115" i="1" s="1"/>
  <c r="W128" i="1"/>
  <c r="W131" i="1" s="1"/>
  <c r="W143" i="1"/>
  <c r="V144" i="1"/>
  <c r="W152" i="1"/>
  <c r="W154" i="1" s="1"/>
  <c r="V161" i="1"/>
  <c r="V181" i="1"/>
  <c r="V182" i="1"/>
  <c r="V187" i="1"/>
  <c r="V238" i="1"/>
  <c r="V244" i="1"/>
  <c r="W264" i="1"/>
  <c r="W265" i="1" s="1"/>
  <c r="V298" i="1"/>
  <c r="V297" i="1"/>
  <c r="V302" i="1"/>
  <c r="W300" i="1"/>
  <c r="W301" i="1" s="1"/>
  <c r="V305" i="1"/>
  <c r="N472" i="1"/>
  <c r="W309" i="1"/>
  <c r="W313" i="1" s="1"/>
  <c r="V314" i="1"/>
  <c r="V325" i="1"/>
  <c r="V390" i="1"/>
  <c r="V411" i="1"/>
  <c r="V417" i="1"/>
  <c r="V416" i="1"/>
  <c r="V426" i="1"/>
  <c r="W419" i="1"/>
  <c r="W425" i="1" s="1"/>
  <c r="V425" i="1"/>
  <c r="V430" i="1"/>
  <c r="V431" i="1"/>
  <c r="W428" i="1"/>
  <c r="W430" i="1" s="1"/>
  <c r="R472" i="1"/>
  <c r="V437" i="1"/>
  <c r="S472" i="1"/>
  <c r="V457" i="1"/>
  <c r="W455" i="1"/>
  <c r="W456" i="1" s="1"/>
  <c r="V460" i="1"/>
  <c r="P472" i="1"/>
  <c r="V245" i="1"/>
  <c r="M472" i="1"/>
  <c r="Q472" i="1"/>
  <c r="V206" i="1"/>
  <c r="W219" i="1"/>
  <c r="W225" i="1" s="1"/>
  <c r="W241" i="1"/>
  <c r="W244" i="1" s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V465" i="1" l="1"/>
  <c r="V462" i="1"/>
  <c r="W467" i="1"/>
</calcChain>
</file>

<file path=xl/sharedStrings.xml><?xml version="1.0" encoding="utf-8"?>
<sst xmlns="http://schemas.openxmlformats.org/spreadsheetml/2006/main" count="1665" uniqueCount="629">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</sst>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 t="s">
        <v>628</v>
      </c>
      <c r="I5" s="632"/>
      <c r="J5" s="632"/>
      <c r="K5" s="630"/>
      <c r="M5" s="25" t="s">
        <v>10</v>
      </c>
      <c r="N5" s="625">
        <v>45190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Четверг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0.58333333333333337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300</v>
      </c>
      <c r="V213" s="305">
        <f>IFERROR(IF(U213="",0,CEILING((U213/$H213),1)*$H213),"")</f>
        <v>302.40000000000003</v>
      </c>
      <c r="W213" s="37">
        <f>IFERROR(IF(V213=0,"",ROUNDUP(V213/H213,0)*0.00753),"")</f>
        <v>0.54215999999999998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71.428571428571431</v>
      </c>
      <c r="V216" s="306">
        <f>IFERROR(V212/H212,"0")+IFERROR(V213/H213,"0")+IFERROR(V214/H214,"0")+IFERROR(V215/H215,"0")</f>
        <v>72</v>
      </c>
      <c r="W216" s="306">
        <f>IFERROR(IF(W212="",0,W212),"0")+IFERROR(IF(W213="",0,W213),"0")+IFERROR(IF(W214="",0,W214),"0")+IFERROR(IF(W215="",0,W215),"0")</f>
        <v>0.54215999999999998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300</v>
      </c>
      <c r="V217" s="306">
        <f>IFERROR(SUM(V212:V215),"0")</f>
        <v>302.40000000000003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1500</v>
      </c>
      <c r="V285" s="305">
        <f t="shared" si="14"/>
        <v>1500</v>
      </c>
      <c r="W285" s="37">
        <f>IFERROR(IF(V285=0,"",ROUNDUP(V285/H285,0)*0.02175),"")</f>
        <v>2.1749999999999998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100</v>
      </c>
      <c r="V292" s="306">
        <f>IFERROR(V284/H284,"0")+IFERROR(V285/H285,"0")+IFERROR(V286/H286,"0")+IFERROR(V287/H287,"0")+IFERROR(V288/H288,"0")+IFERROR(V289/H289,"0")+IFERROR(V290/H290,"0")+IFERROR(V291/H291,"0")</f>
        <v>100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2.1749999999999998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1500</v>
      </c>
      <c r="V293" s="306">
        <f>IFERROR(SUM(V284:V291),"0")</f>
        <v>1500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50</v>
      </c>
      <c r="V321" s="305">
        <f>IFERROR(IF(U321="",0,CEILING((U321/$H321),1)*$H321),"")</f>
        <v>54.6</v>
      </c>
      <c r="W321" s="37">
        <f>IFERROR(IF(V321=0,"",ROUNDUP(V321/H321,0)*0.02175),"")</f>
        <v>0.15225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6.4102564102564106</v>
      </c>
      <c r="V325" s="306">
        <f>IFERROR(V321/H321,"0")+IFERROR(V322/H322,"0")+IFERROR(V323/H323,"0")+IFERROR(V324/H324,"0")</f>
        <v>7</v>
      </c>
      <c r="W325" s="306">
        <f>IFERROR(IF(W321="",0,W321),"0")+IFERROR(IF(W322="",0,W322),"0")+IFERROR(IF(W323="",0,W323),"0")+IFERROR(IF(W324="",0,W324),"0")</f>
        <v>0.15225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50</v>
      </c>
      <c r="V326" s="306">
        <f>IFERROR(SUM(V321:V324),"0")</f>
        <v>54.6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200</v>
      </c>
      <c r="V414" s="305">
        <f>IFERROR(IF(U414="",0,CEILING((U414/$H414),1)*$H414),"")</f>
        <v>200.64000000000001</v>
      </c>
      <c r="W414" s="37">
        <f>IFERROR(IF(V414=0,"",ROUNDUP(V414/H414,0)*0.01196),"")</f>
        <v>0.45448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37.878787878787875</v>
      </c>
      <c r="V416" s="306">
        <f>IFERROR(V414/H414,"0")+IFERROR(V415/H415,"0")</f>
        <v>38</v>
      </c>
      <c r="W416" s="306">
        <f>IFERROR(IF(W414="",0,W414),"0")+IFERROR(IF(W415="",0,W415),"0")</f>
        <v>0.45448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200</v>
      </c>
      <c r="V417" s="306">
        <f>IFERROR(SUM(V414:V415),"0")</f>
        <v>200.64000000000001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2050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2057.64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2133.8231768231767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2141.9879999999998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4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4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2233.8231768231767</v>
      </c>
      <c r="V465" s="306">
        <f>GrossWeightTotalR+PalletQtyTotalR*25</f>
        <v>2241.9879999999998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215.71761571761573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217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3.3238899999999996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0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302.40000000000003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1500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54.6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200.64000000000001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2023-09-19T10:59:00Z</dcterms:modified>
</cp:coreProperties>
</file>