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U460" i="1"/>
  <c r="V459" i="1"/>
  <c r="M459" i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V437" i="1"/>
  <c r="U437" i="1"/>
  <c r="W436" i="1"/>
  <c r="V436" i="1"/>
  <c r="M436" i="1"/>
  <c r="V435" i="1"/>
  <c r="M435" i="1"/>
  <c r="U431" i="1"/>
  <c r="U430" i="1"/>
  <c r="W429" i="1"/>
  <c r="V429" i="1"/>
  <c r="M429" i="1"/>
  <c r="V428" i="1"/>
  <c r="V430" i="1" s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V412" i="1" s="1"/>
  <c r="M402" i="1"/>
  <c r="U398" i="1"/>
  <c r="U397" i="1"/>
  <c r="V396" i="1"/>
  <c r="W396" i="1" s="1"/>
  <c r="W397" i="1" s="1"/>
  <c r="M396" i="1"/>
  <c r="U394" i="1"/>
  <c r="W393" i="1"/>
  <c r="U393" i="1"/>
  <c r="V392" i="1"/>
  <c r="W392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V383" i="1"/>
  <c r="W383" i="1" s="1"/>
  <c r="M383" i="1"/>
  <c r="V382" i="1"/>
  <c r="V390" i="1" s="1"/>
  <c r="M382" i="1"/>
  <c r="U380" i="1"/>
  <c r="U379" i="1"/>
  <c r="V378" i="1"/>
  <c r="W378" i="1" s="1"/>
  <c r="M378" i="1"/>
  <c r="V377" i="1"/>
  <c r="M377" i="1"/>
  <c r="U374" i="1"/>
  <c r="W373" i="1"/>
  <c r="U373" i="1"/>
  <c r="V372" i="1"/>
  <c r="W372" i="1" s="1"/>
  <c r="U370" i="1"/>
  <c r="U369" i="1"/>
  <c r="W368" i="1"/>
  <c r="V368" i="1"/>
  <c r="M368" i="1"/>
  <c r="V367" i="1"/>
  <c r="W367" i="1" s="1"/>
  <c r="M367" i="1"/>
  <c r="V366" i="1"/>
  <c r="V369" i="1" s="1"/>
  <c r="M366" i="1"/>
  <c r="U364" i="1"/>
  <c r="V363" i="1"/>
  <c r="U363" i="1"/>
  <c r="V362" i="1"/>
  <c r="V364" i="1" s="1"/>
  <c r="M362" i="1"/>
  <c r="U360" i="1"/>
  <c r="U359" i="1"/>
  <c r="W358" i="1"/>
  <c r="V358" i="1"/>
  <c r="M358" i="1"/>
  <c r="V357" i="1"/>
  <c r="W357" i="1" s="1"/>
  <c r="M357" i="1"/>
  <c r="W356" i="1"/>
  <c r="V356" i="1"/>
  <c r="M356" i="1"/>
  <c r="W355" i="1"/>
  <c r="W359" i="1" s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W340" i="1"/>
  <c r="V340" i="1"/>
  <c r="M340" i="1"/>
  <c r="V339" i="1"/>
  <c r="V352" i="1" s="1"/>
  <c r="M339" i="1"/>
  <c r="U337" i="1"/>
  <c r="V336" i="1"/>
  <c r="U336" i="1"/>
  <c r="V335" i="1"/>
  <c r="W335" i="1" s="1"/>
  <c r="M335" i="1"/>
  <c r="V334" i="1"/>
  <c r="M334" i="1"/>
  <c r="U330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V325" i="1" s="1"/>
  <c r="M321" i="1"/>
  <c r="U319" i="1"/>
  <c r="V318" i="1"/>
  <c r="U318" i="1"/>
  <c r="V317" i="1"/>
  <c r="W317" i="1" s="1"/>
  <c r="M317" i="1"/>
  <c r="V316" i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W309" i="1"/>
  <c r="W313" i="1" s="1"/>
  <c r="V309" i="1"/>
  <c r="V313" i="1" s="1"/>
  <c r="M309" i="1"/>
  <c r="U306" i="1"/>
  <c r="U305" i="1"/>
  <c r="V304" i="1"/>
  <c r="V306" i="1" s="1"/>
  <c r="M304" i="1"/>
  <c r="U302" i="1"/>
  <c r="V301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W286" i="1" s="1"/>
  <c r="M286" i="1"/>
  <c r="V285" i="1"/>
  <c r="W285" i="1" s="1"/>
  <c r="M285" i="1"/>
  <c r="V284" i="1"/>
  <c r="V293" i="1" s="1"/>
  <c r="M284" i="1"/>
  <c r="U280" i="1"/>
  <c r="U279" i="1"/>
  <c r="V278" i="1"/>
  <c r="W278" i="1" s="1"/>
  <c r="W279" i="1" s="1"/>
  <c r="M278" i="1"/>
  <c r="U276" i="1"/>
  <c r="W275" i="1"/>
  <c r="U275" i="1"/>
  <c r="V274" i="1"/>
  <c r="W274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V265" i="1" s="1"/>
  <c r="M264" i="1"/>
  <c r="U261" i="1"/>
  <c r="U260" i="1"/>
  <c r="V259" i="1"/>
  <c r="W259" i="1" s="1"/>
  <c r="M259" i="1"/>
  <c r="W258" i="1"/>
  <c r="W260" i="1" s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M248" i="1"/>
  <c r="U245" i="1"/>
  <c r="U244" i="1"/>
  <c r="V243" i="1"/>
  <c r="W243" i="1" s="1"/>
  <c r="M243" i="1"/>
  <c r="W242" i="1"/>
  <c r="V242" i="1"/>
  <c r="M242" i="1"/>
  <c r="V241" i="1"/>
  <c r="M241" i="1"/>
  <c r="U239" i="1"/>
  <c r="V238" i="1"/>
  <c r="U238" i="1"/>
  <c r="V237" i="1"/>
  <c r="W237" i="1" s="1"/>
  <c r="M237" i="1"/>
  <c r="W236" i="1"/>
  <c r="V236" i="1"/>
  <c r="V235" i="1"/>
  <c r="V239" i="1" s="1"/>
  <c r="V233" i="1"/>
  <c r="U233" i="1"/>
  <c r="U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W232" i="1" s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V217" i="1"/>
  <c r="U217" i="1"/>
  <c r="U216" i="1"/>
  <c r="V215" i="1"/>
  <c r="W215" i="1" s="1"/>
  <c r="M215" i="1"/>
  <c r="W214" i="1"/>
  <c r="V214" i="1"/>
  <c r="M214" i="1"/>
  <c r="V213" i="1"/>
  <c r="W213" i="1" s="1"/>
  <c r="M213" i="1"/>
  <c r="V212" i="1"/>
  <c r="W212" i="1" s="1"/>
  <c r="W216" i="1" s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V187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M157" i="1"/>
  <c r="U155" i="1"/>
  <c r="U154" i="1"/>
  <c r="V153" i="1"/>
  <c r="W153" i="1" s="1"/>
  <c r="M153" i="1"/>
  <c r="V152" i="1"/>
  <c r="V150" i="1"/>
  <c r="U150" i="1"/>
  <c r="V149" i="1"/>
  <c r="U149" i="1"/>
  <c r="V148" i="1"/>
  <c r="W148" i="1" s="1"/>
  <c r="M148" i="1"/>
  <c r="W147" i="1"/>
  <c r="W149" i="1" s="1"/>
  <c r="V147" i="1"/>
  <c r="I472" i="1" s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V119" i="1"/>
  <c r="F472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W107" i="1" s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U56" i="1"/>
  <c r="U55" i="1"/>
  <c r="W54" i="1"/>
  <c r="V54" i="1"/>
  <c r="V53" i="1"/>
  <c r="W53" i="1" s="1"/>
  <c r="M53" i="1"/>
  <c r="V52" i="1"/>
  <c r="V55" i="1" s="1"/>
  <c r="M52" i="1"/>
  <c r="U49" i="1"/>
  <c r="V48" i="1"/>
  <c r="U48" i="1"/>
  <c r="V47" i="1"/>
  <c r="V49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2" i="1" s="1"/>
  <c r="U23" i="1"/>
  <c r="V22" i="1"/>
  <c r="V464" i="1" s="1"/>
  <c r="M22" i="1"/>
  <c r="H10" i="1"/>
  <c r="A9" i="1"/>
  <c r="J9" i="1" s="1"/>
  <c r="D7" i="1"/>
  <c r="N6" i="1"/>
  <c r="M2" i="1"/>
  <c r="W84" i="1" l="1"/>
  <c r="W96" i="1"/>
  <c r="W205" i="1"/>
  <c r="A10" i="1"/>
  <c r="V85" i="1"/>
  <c r="V370" i="1"/>
  <c r="V380" i="1"/>
  <c r="W377" i="1"/>
  <c r="W379" i="1" s="1"/>
  <c r="V389" i="1"/>
  <c r="V417" i="1"/>
  <c r="W414" i="1"/>
  <c r="W416" i="1" s="1"/>
  <c r="V425" i="1"/>
  <c r="V431" i="1"/>
  <c r="D472" i="1"/>
  <c r="V56" i="1"/>
  <c r="V132" i="1"/>
  <c r="W26" i="1"/>
  <c r="W32" i="1" s="1"/>
  <c r="V33" i="1"/>
  <c r="E472" i="1"/>
  <c r="W60" i="1"/>
  <c r="V75" i="1"/>
  <c r="V84" i="1"/>
  <c r="V96" i="1"/>
  <c r="V107" i="1"/>
  <c r="W119" i="1"/>
  <c r="W123" i="1" s="1"/>
  <c r="G472" i="1"/>
  <c r="V131" i="1"/>
  <c r="W136" i="1"/>
  <c r="V154" i="1"/>
  <c r="V155" i="1"/>
  <c r="W184" i="1"/>
  <c r="W186" i="1" s="1"/>
  <c r="V216" i="1"/>
  <c r="V232" i="1"/>
  <c r="V244" i="1"/>
  <c r="W241" i="1"/>
  <c r="W244" i="1" s="1"/>
  <c r="K472" i="1"/>
  <c r="V256" i="1"/>
  <c r="W268" i="1"/>
  <c r="W271" i="1" s="1"/>
  <c r="V280" i="1"/>
  <c r="W304" i="1"/>
  <c r="W305" i="1" s="1"/>
  <c r="V314" i="1"/>
  <c r="W321" i="1"/>
  <c r="W325" i="1" s="1"/>
  <c r="V330" i="1"/>
  <c r="W339" i="1"/>
  <c r="W352" i="1" s="1"/>
  <c r="V353" i="1"/>
  <c r="V379" i="1"/>
  <c r="V398" i="1"/>
  <c r="V416" i="1"/>
  <c r="V426" i="1"/>
  <c r="W428" i="1"/>
  <c r="W430" i="1" s="1"/>
  <c r="V461" i="1"/>
  <c r="W459" i="1"/>
  <c r="W460" i="1" s="1"/>
  <c r="H472" i="1"/>
  <c r="V271" i="1"/>
  <c r="F9" i="1"/>
  <c r="W22" i="1"/>
  <c r="W23" i="1" s="1"/>
  <c r="H9" i="1"/>
  <c r="U466" i="1"/>
  <c r="V24" i="1"/>
  <c r="C472" i="1"/>
  <c r="W47" i="1"/>
  <c r="W48" i="1" s="1"/>
  <c r="W52" i="1"/>
  <c r="W55" i="1" s="1"/>
  <c r="W59" i="1"/>
  <c r="W75" i="1" s="1"/>
  <c r="W110" i="1"/>
  <c r="W115" i="1" s="1"/>
  <c r="V116" i="1"/>
  <c r="W128" i="1"/>
  <c r="W131" i="1" s="1"/>
  <c r="W143" i="1"/>
  <c r="V144" i="1"/>
  <c r="W152" i="1"/>
  <c r="W154" i="1" s="1"/>
  <c r="V161" i="1"/>
  <c r="V181" i="1"/>
  <c r="V182" i="1"/>
  <c r="V186" i="1"/>
  <c r="J472" i="1"/>
  <c r="V226" i="1"/>
  <c r="W219" i="1"/>
  <c r="W225" i="1" s="1"/>
  <c r="V225" i="1"/>
  <c r="W235" i="1"/>
  <c r="W238" i="1" s="1"/>
  <c r="W248" i="1"/>
  <c r="W255" i="1" s="1"/>
  <c r="W264" i="1"/>
  <c r="W265" i="1" s="1"/>
  <c r="V266" i="1"/>
  <c r="V276" i="1"/>
  <c r="V279" i="1"/>
  <c r="W300" i="1"/>
  <c r="W301" i="1" s="1"/>
  <c r="V326" i="1"/>
  <c r="V329" i="1"/>
  <c r="V359" i="1"/>
  <c r="W366" i="1"/>
  <c r="W369" i="1" s="1"/>
  <c r="V374" i="1"/>
  <c r="W382" i="1"/>
  <c r="W389" i="1" s="1"/>
  <c r="V394" i="1"/>
  <c r="V397" i="1"/>
  <c r="W419" i="1"/>
  <c r="W425" i="1" s="1"/>
  <c r="R472" i="1"/>
  <c r="V438" i="1"/>
  <c r="L472" i="1"/>
  <c r="B472" i="1"/>
  <c r="V463" i="1"/>
  <c r="V465" i="1" s="1"/>
  <c r="V97" i="1"/>
  <c r="V123" i="1"/>
  <c r="V298" i="1"/>
  <c r="W295" i="1"/>
  <c r="W297" i="1" s="1"/>
  <c r="F10" i="1"/>
  <c r="V23" i="1"/>
  <c r="V124" i="1"/>
  <c r="V162" i="1"/>
  <c r="W164" i="1"/>
  <c r="W181" i="1" s="1"/>
  <c r="V205" i="1"/>
  <c r="V245" i="1"/>
  <c r="V255" i="1"/>
  <c r="V260" i="1"/>
  <c r="V261" i="1"/>
  <c r="V275" i="1"/>
  <c r="W284" i="1"/>
  <c r="W292" i="1" s="1"/>
  <c r="M472" i="1"/>
  <c r="V292" i="1"/>
  <c r="V305" i="1"/>
  <c r="N472" i="1"/>
  <c r="V319" i="1"/>
  <c r="W316" i="1"/>
  <c r="W318" i="1" s="1"/>
  <c r="O472" i="1"/>
  <c r="V337" i="1"/>
  <c r="W334" i="1"/>
  <c r="W336" i="1" s="1"/>
  <c r="V360" i="1"/>
  <c r="W362" i="1"/>
  <c r="W363" i="1" s="1"/>
  <c r="V373" i="1"/>
  <c r="V393" i="1"/>
  <c r="W402" i="1"/>
  <c r="W411" i="1" s="1"/>
  <c r="Q472" i="1"/>
  <c r="V411" i="1"/>
  <c r="W435" i="1"/>
  <c r="W437" i="1" s="1"/>
  <c r="V452" i="1"/>
  <c r="V451" i="1"/>
  <c r="S472" i="1"/>
  <c r="V457" i="1"/>
  <c r="W455" i="1"/>
  <c r="W456" i="1" s="1"/>
  <c r="V460" i="1"/>
  <c r="P472" i="1"/>
  <c r="V206" i="1"/>
  <c r="W449" i="1"/>
  <c r="W451" i="1" s="1"/>
  <c r="V466" i="1" l="1"/>
  <c r="W467" i="1"/>
  <c r="V462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<sst xmlns="http://schemas.openxmlformats.org/spreadsheetml/2006/main" count="1664" uniqueCount="628">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</sst>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0.41666666666666669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500</v>
      </c>
      <c r="V119" s="305">
        <f>IFERROR(IF(U119="",0,CEILING((U119/$H119),1)*$H119),"")</f>
        <v>502.2</v>
      </c>
      <c r="W119" s="37">
        <f>IFERROR(IF(V119=0,"",ROUNDUP(V119/H119,0)*0.02175),"")</f>
        <v>1.3484999999999998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61.728395061728399</v>
      </c>
      <c r="V123" s="306">
        <f>IFERROR(V119/H119,"0")+IFERROR(V120/H120,"0")+IFERROR(V121/H121,"0")+IFERROR(V122/H122,"0")</f>
        <v>62</v>
      </c>
      <c r="W123" s="306">
        <f>IFERROR(IF(W119="",0,W119),"0")+IFERROR(IF(W120="",0,W120),"0")+IFERROR(IF(W121="",0,W121),"0")+IFERROR(IF(W122="",0,W122),"0")</f>
        <v>1.3484999999999998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500</v>
      </c>
      <c r="V124" s="306">
        <f>IFERROR(SUM(V119:V122),"0")</f>
        <v>502.2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30</v>
      </c>
      <c r="V213" s="305">
        <f>IFERROR(IF(U213="",0,CEILING((U213/$H213),1)*$H213),"")</f>
        <v>33.6</v>
      </c>
      <c r="W213" s="37">
        <f>IFERROR(IF(V213=0,"",ROUNDUP(V213/H213,0)*0.00753),"")</f>
        <v>6.0240000000000002E-2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7.1428571428571423</v>
      </c>
      <c r="V216" s="306">
        <f>IFERROR(V212/H212,"0")+IFERROR(V213/H213,"0")+IFERROR(V214/H214,"0")+IFERROR(V215/H215,"0")</f>
        <v>8</v>
      </c>
      <c r="W216" s="306">
        <f>IFERROR(IF(W212="",0,W212),"0")+IFERROR(IF(W213="",0,W213),"0")+IFERROR(IF(W214="",0,W214),"0")+IFERROR(IF(W215="",0,W215),"0")</f>
        <v>6.0240000000000002E-2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30</v>
      </c>
      <c r="V217" s="306">
        <f>IFERROR(SUM(V212:V215),"0")</f>
        <v>33.6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1750</v>
      </c>
      <c r="V287" s="305">
        <f t="shared" si="14"/>
        <v>1755</v>
      </c>
      <c r="W287" s="37">
        <f>IFERROR(IF(V287=0,"",ROUNDUP(V287/H287,0)*0.02039),"")</f>
        <v>2.3856299999999999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116.66666666666667</v>
      </c>
      <c r="V292" s="306">
        <f>IFERROR(V284/H284,"0")+IFERROR(V285/H285,"0")+IFERROR(V286/H286,"0")+IFERROR(V287/H287,"0")+IFERROR(V288/H288,"0")+IFERROR(V289/H289,"0")+IFERROR(V290/H290,"0")+IFERROR(V291/H291,"0")</f>
        <v>117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2.3856299999999999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1750</v>
      </c>
      <c r="V293" s="306">
        <f>IFERROR(SUM(V284:V291),"0")</f>
        <v>1755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200</v>
      </c>
      <c r="V321" s="305">
        <f>IFERROR(IF(U321="",0,CEILING((U321/$H321),1)*$H321),"")</f>
        <v>202.79999999999998</v>
      </c>
      <c r="W321" s="37">
        <f>IFERROR(IF(V321=0,"",ROUNDUP(V321/H321,0)*0.02175),"")</f>
        <v>0.5655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25.641025641025642</v>
      </c>
      <c r="V325" s="306">
        <f>IFERROR(V321/H321,"0")+IFERROR(V322/H322,"0")+IFERROR(V323/H323,"0")+IFERROR(V324/H324,"0")</f>
        <v>26</v>
      </c>
      <c r="W325" s="306">
        <f>IFERROR(IF(W321="",0,W321),"0")+IFERROR(IF(W322="",0,W322),"0")+IFERROR(IF(W323="",0,W323),"0")+IFERROR(IF(W324="",0,W324),"0")</f>
        <v>0.5655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200</v>
      </c>
      <c r="V326" s="306">
        <f>IFERROR(SUM(V321:V324),"0")</f>
        <v>202.79999999999998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550</v>
      </c>
      <c r="V414" s="305">
        <f>IFERROR(IF(U414="",0,CEILING((U414/$H414),1)*$H414),"")</f>
        <v>554.4</v>
      </c>
      <c r="W414" s="37">
        <f>IFERROR(IF(V414=0,"",ROUNDUP(V414/H414,0)*0.01196),"")</f>
        <v>1.2558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104.16666666666666</v>
      </c>
      <c r="V416" s="306">
        <f>IFERROR(V414/H414,"0")+IFERROR(V415/H415,"0")</f>
        <v>104.99999999999999</v>
      </c>
      <c r="W416" s="306">
        <f>IFERROR(IF(W414="",0,W414),"0")+IFERROR(IF(W415="",0,W415),"0")</f>
        <v>1.2558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550</v>
      </c>
      <c r="V417" s="306">
        <f>IFERROR(SUM(V414:V415),"0")</f>
        <v>554.4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3030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3048.0000000000005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3174.263125763126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3193.2999999999997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6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6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3324.263125763126</v>
      </c>
      <c r="V465" s="306">
        <f>GrossWeightTotalR+PalletQtyTotalR*25</f>
        <v>3343.2999999999997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315.34561117894452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318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5.6156699999999997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502.2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33.6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1755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202.79999999999998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554.4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2023-09-19T10:41:33Z</dcterms:modified>
</cp:coreProperties>
</file>