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V461" i="1" s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V437" i="1"/>
  <c r="W437" i="1" s="1"/>
  <c r="M437" i="1"/>
  <c r="W436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V418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W397" i="1" s="1"/>
  <c r="W398" i="1" s="1"/>
  <c r="M397" i="1"/>
  <c r="U395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U375" i="1"/>
  <c r="U374" i="1"/>
  <c r="V373" i="1"/>
  <c r="W373" i="1" s="1"/>
  <c r="W374" i="1" s="1"/>
  <c r="U371" i="1"/>
  <c r="U370" i="1"/>
  <c r="W369" i="1"/>
  <c r="V369" i="1"/>
  <c r="M369" i="1"/>
  <c r="V368" i="1"/>
  <c r="W368" i="1" s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V326" i="1" s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V314" i="1" s="1"/>
  <c r="M310" i="1"/>
  <c r="U307" i="1"/>
  <c r="U306" i="1"/>
  <c r="V305" i="1"/>
  <c r="V306" i="1" s="1"/>
  <c r="M305" i="1"/>
  <c r="U303" i="1"/>
  <c r="U302" i="1"/>
  <c r="V301" i="1"/>
  <c r="V302" i="1" s="1"/>
  <c r="M301" i="1"/>
  <c r="U299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M287" i="1"/>
  <c r="V286" i="1"/>
  <c r="W286" i="1" s="1"/>
  <c r="M286" i="1"/>
  <c r="V285" i="1"/>
  <c r="W285" i="1" s="1"/>
  <c r="M285" i="1"/>
  <c r="U281" i="1"/>
  <c r="U280" i="1"/>
  <c r="V279" i="1"/>
  <c r="W279" i="1" s="1"/>
  <c r="W280" i="1" s="1"/>
  <c r="M279" i="1"/>
  <c r="U277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V237" i="1"/>
  <c r="V239" i="1" s="1"/>
  <c r="V236" i="1"/>
  <c r="W236" i="1" s="1"/>
  <c r="U234" i="1"/>
  <c r="U233" i="1"/>
  <c r="V232" i="1"/>
  <c r="W232" i="1" s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V213" i="1"/>
  <c r="W213" i="1" s="1"/>
  <c r="M213" i="1"/>
  <c r="U211" i="1"/>
  <c r="V210" i="1"/>
  <c r="U210" i="1"/>
  <c r="V209" i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W206" i="1" s="1"/>
  <c r="M193" i="1"/>
  <c r="W192" i="1"/>
  <c r="V192" i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V158" i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M136" i="1"/>
  <c r="U133" i="1"/>
  <c r="U132" i="1"/>
  <c r="V131" i="1"/>
  <c r="V132" i="1" s="1"/>
  <c r="M131" i="1"/>
  <c r="V130" i="1"/>
  <c r="W130" i="1" s="1"/>
  <c r="M130" i="1"/>
  <c r="W129" i="1"/>
  <c r="V129" i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V120" i="1"/>
  <c r="M120" i="1"/>
  <c r="U117" i="1"/>
  <c r="U116" i="1"/>
  <c r="V115" i="1"/>
  <c r="W115" i="1" s="1"/>
  <c r="W114" i="1"/>
  <c r="V114" i="1"/>
  <c r="M114" i="1"/>
  <c r="V113" i="1"/>
  <c r="W113" i="1" s="1"/>
  <c r="V112" i="1"/>
  <c r="W112" i="1" s="1"/>
  <c r="M112" i="1"/>
  <c r="W111" i="1"/>
  <c r="V111" i="1"/>
  <c r="M111" i="1"/>
  <c r="U109" i="1"/>
  <c r="U108" i="1"/>
  <c r="W107" i="1"/>
  <c r="V107" i="1"/>
  <c r="V106" i="1"/>
  <c r="W106" i="1" s="1"/>
  <c r="M106" i="1"/>
  <c r="V105" i="1"/>
  <c r="W105" i="1" s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W98" i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W95" i="1" s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W59" i="1"/>
  <c r="V59" i="1"/>
  <c r="U56" i="1"/>
  <c r="U55" i="1"/>
  <c r="W54" i="1"/>
  <c r="V54" i="1"/>
  <c r="V53" i="1"/>
  <c r="W53" i="1" s="1"/>
  <c r="M53" i="1"/>
  <c r="W52" i="1"/>
  <c r="W55" i="1" s="1"/>
  <c r="V52" i="1"/>
  <c r="M52" i="1"/>
  <c r="U49" i="1"/>
  <c r="U48" i="1"/>
  <c r="V47" i="1"/>
  <c r="W47" i="1" s="1"/>
  <c r="M47" i="1"/>
  <c r="W46" i="1"/>
  <c r="V46" i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V23" i="1"/>
  <c r="U23" i="1"/>
  <c r="V22" i="1"/>
  <c r="M22" i="1"/>
  <c r="H10" i="1"/>
  <c r="J9" i="1"/>
  <c r="A9" i="1"/>
  <c r="H9" i="1" s="1"/>
  <c r="D7" i="1"/>
  <c r="N6" i="1"/>
  <c r="M2" i="1"/>
  <c r="W438" i="1" l="1"/>
  <c r="V439" i="1"/>
  <c r="V417" i="1"/>
  <c r="V398" i="1"/>
  <c r="V399" i="1"/>
  <c r="V394" i="1"/>
  <c r="V395" i="1"/>
  <c r="V374" i="1"/>
  <c r="V375" i="1"/>
  <c r="V298" i="1"/>
  <c r="V280" i="1"/>
  <c r="V281" i="1"/>
  <c r="V276" i="1"/>
  <c r="V277" i="1"/>
  <c r="V273" i="1"/>
  <c r="W237" i="1"/>
  <c r="W233" i="1"/>
  <c r="W217" i="1"/>
  <c r="V162" i="1"/>
  <c r="V144" i="1"/>
  <c r="W116" i="1"/>
  <c r="V117" i="1"/>
  <c r="W108" i="1"/>
  <c r="V75" i="1"/>
  <c r="V55" i="1"/>
  <c r="U463" i="1"/>
  <c r="V49" i="1"/>
  <c r="W48" i="1"/>
  <c r="C473" i="1"/>
  <c r="V293" i="1"/>
  <c r="U466" i="1"/>
  <c r="W83" i="1"/>
  <c r="W74" i="1"/>
  <c r="V125" i="1"/>
  <c r="V145" i="1"/>
  <c r="V182" i="1"/>
  <c r="V183" i="1"/>
  <c r="W165" i="1"/>
  <c r="W182" i="1" s="1"/>
  <c r="V218" i="1"/>
  <c r="V226" i="1"/>
  <c r="V234" i="1"/>
  <c r="V272" i="1"/>
  <c r="V370" i="1"/>
  <c r="W367" i="1"/>
  <c r="W370" i="1" s="1"/>
  <c r="W390" i="1"/>
  <c r="D473" i="1"/>
  <c r="V116" i="1"/>
  <c r="A10" i="1"/>
  <c r="B473" i="1"/>
  <c r="V464" i="1"/>
  <c r="W27" i="1"/>
  <c r="W35" i="1"/>
  <c r="W37" i="1" s="1"/>
  <c r="V38" i="1"/>
  <c r="V42" i="1"/>
  <c r="V48" i="1"/>
  <c r="V56" i="1"/>
  <c r="V84" i="1"/>
  <c r="V96" i="1"/>
  <c r="V109" i="1"/>
  <c r="F473" i="1"/>
  <c r="V124" i="1"/>
  <c r="W131" i="1"/>
  <c r="W132" i="1" s="1"/>
  <c r="W136" i="1"/>
  <c r="W144" i="1" s="1"/>
  <c r="W158" i="1"/>
  <c r="W162" i="1" s="1"/>
  <c r="W185" i="1"/>
  <c r="W187" i="1" s="1"/>
  <c r="J473" i="1"/>
  <c r="W239" i="1"/>
  <c r="V240" i="1"/>
  <c r="K473" i="1"/>
  <c r="V257" i="1"/>
  <c r="W269" i="1"/>
  <c r="W272" i="1" s="1"/>
  <c r="W287" i="1"/>
  <c r="W293" i="1" s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W443" i="1"/>
  <c r="V462" i="1"/>
  <c r="W460" i="1"/>
  <c r="W461" i="1" s="1"/>
  <c r="H473" i="1"/>
  <c r="F9" i="1"/>
  <c r="F10" i="1"/>
  <c r="W22" i="1"/>
  <c r="W23" i="1" s="1"/>
  <c r="W26" i="1"/>
  <c r="W32" i="1" s="1"/>
  <c r="E473" i="1"/>
  <c r="V74" i="1"/>
  <c r="W120" i="1"/>
  <c r="W124" i="1" s="1"/>
  <c r="G473" i="1"/>
  <c r="V133" i="1"/>
  <c r="I473" i="1"/>
  <c r="V151" i="1"/>
  <c r="V163" i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U467" i="1"/>
  <c r="V156" i="1"/>
  <c r="W153" i="1"/>
  <c r="W155" i="1" s="1"/>
  <c r="V188" i="1"/>
  <c r="V303" i="1"/>
  <c r="W301" i="1"/>
  <c r="W302" i="1" s="1"/>
  <c r="N473" i="1"/>
  <c r="W310" i="1"/>
  <c r="W314" i="1" s="1"/>
  <c r="V315" i="1"/>
  <c r="V391" i="1"/>
  <c r="V412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7" i="1" l="1"/>
  <c r="V463" i="1"/>
  <c r="V466" i="1"/>
  <c r="W468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<sst xmlns="http://schemas.openxmlformats.org/spreadsheetml/2006/main" count="1672" uniqueCount="631">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</sst>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6" sqref="U26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45195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Вторник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630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27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28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303" customFormat="1" ht="23.25" customHeight="1" x14ac:dyDescent="0.2">
      <c r="A13" s="586" t="s">
        <v>29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30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31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32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33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34</v>
      </c>
      <c r="B17" s="572" t="s">
        <v>35</v>
      </c>
      <c r="C17" s="594" t="s">
        <v>36</v>
      </c>
      <c r="D17" s="572" t="s">
        <v>37</v>
      </c>
      <c r="E17" s="595"/>
      <c r="F17" s="572" t="s">
        <v>38</v>
      </c>
      <c r="G17" s="572" t="s">
        <v>39</v>
      </c>
      <c r="H17" s="572" t="s">
        <v>40</v>
      </c>
      <c r="I17" s="572" t="s">
        <v>41</v>
      </c>
      <c r="J17" s="572" t="s">
        <v>42</v>
      </c>
      <c r="K17" s="572" t="s">
        <v>43</v>
      </c>
      <c r="L17" s="572" t="s">
        <v>44</v>
      </c>
      <c r="M17" s="572" t="s">
        <v>45</v>
      </c>
      <c r="N17" s="598"/>
      <c r="O17" s="598"/>
      <c r="P17" s="598"/>
      <c r="Q17" s="595"/>
      <c r="R17" s="593" t="s">
        <v>46</v>
      </c>
      <c r="S17" s="315"/>
      <c r="T17" s="572" t="s">
        <v>47</v>
      </c>
      <c r="U17" s="572" t="s">
        <v>48</v>
      </c>
      <c r="V17" s="574" t="s">
        <v>49</v>
      </c>
      <c r="W17" s="572" t="s">
        <v>50</v>
      </c>
      <c r="X17" s="576" t="s">
        <v>51</v>
      </c>
      <c r="Y17" s="576" t="s">
        <v>52</v>
      </c>
      <c r="Z17" s="576" t="s">
        <v>53</v>
      </c>
      <c r="AA17" s="578"/>
      <c r="AB17" s="579"/>
      <c r="AC17" s="583"/>
      <c r="AZ17" s="585" t="s">
        <v>54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55</v>
      </c>
      <c r="S18" s="302" t="s">
        <v>56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57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57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58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0"/>
      <c r="Y21" s="300"/>
    </row>
    <row r="22" spans="1:52" ht="27" customHeight="1" x14ac:dyDescent="0.25">
      <c r="A22" s="55" t="s">
        <v>59</v>
      </c>
      <c r="B22" s="55" t="s">
        <v>60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61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62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63</v>
      </c>
      <c r="N23" s="322"/>
      <c r="O23" s="322"/>
      <c r="P23" s="322"/>
      <c r="Q23" s="322"/>
      <c r="R23" s="322"/>
      <c r="S23" s="323"/>
      <c r="T23" s="38" t="s">
        <v>64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63</v>
      </c>
      <c r="N24" s="322"/>
      <c r="O24" s="322"/>
      <c r="P24" s="322"/>
      <c r="Q24" s="322"/>
      <c r="R24" s="322"/>
      <c r="S24" s="323"/>
      <c r="T24" s="38" t="s">
        <v>62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65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0"/>
      <c r="Y25" s="300"/>
    </row>
    <row r="26" spans="1:52" ht="27" customHeight="1" x14ac:dyDescent="0.25">
      <c r="A26" s="55" t="s">
        <v>66</v>
      </c>
      <c r="B26" s="55" t="s">
        <v>67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61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62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68</v>
      </c>
      <c r="B27" s="55" t="s">
        <v>69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61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62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70</v>
      </c>
      <c r="B28" s="55" t="s">
        <v>71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61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62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72</v>
      </c>
      <c r="B29" s="55" t="s">
        <v>73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61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62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74</v>
      </c>
      <c r="B30" s="55" t="s">
        <v>75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61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62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76</v>
      </c>
      <c r="B31" s="55" t="s">
        <v>77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61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62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63</v>
      </c>
      <c r="N32" s="322"/>
      <c r="O32" s="322"/>
      <c r="P32" s="322"/>
      <c r="Q32" s="322"/>
      <c r="R32" s="322"/>
      <c r="S32" s="323"/>
      <c r="T32" s="38" t="s">
        <v>64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63</v>
      </c>
      <c r="N33" s="322"/>
      <c r="O33" s="322"/>
      <c r="P33" s="322"/>
      <c r="Q33" s="322"/>
      <c r="R33" s="322"/>
      <c r="S33" s="323"/>
      <c r="T33" s="38" t="s">
        <v>62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78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0"/>
      <c r="Y34" s="300"/>
    </row>
    <row r="35" spans="1:52" ht="27" customHeight="1" x14ac:dyDescent="0.25">
      <c r="A35" s="55" t="s">
        <v>79</v>
      </c>
      <c r="B35" s="55" t="s">
        <v>80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81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62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82</v>
      </c>
    </row>
    <row r="36" spans="1:52" ht="27" customHeight="1" x14ac:dyDescent="0.25">
      <c r="A36" s="55" t="s">
        <v>83</v>
      </c>
      <c r="B36" s="55" t="s">
        <v>84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85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62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82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63</v>
      </c>
      <c r="N37" s="322"/>
      <c r="O37" s="322"/>
      <c r="P37" s="322"/>
      <c r="Q37" s="322"/>
      <c r="R37" s="322"/>
      <c r="S37" s="323"/>
      <c r="T37" s="38" t="s">
        <v>64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63</v>
      </c>
      <c r="N38" s="322"/>
      <c r="O38" s="322"/>
      <c r="P38" s="322"/>
      <c r="Q38" s="322"/>
      <c r="R38" s="322"/>
      <c r="S38" s="323"/>
      <c r="T38" s="38" t="s">
        <v>62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86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0"/>
      <c r="Y39" s="300"/>
    </row>
    <row r="40" spans="1:52" ht="80.25" customHeight="1" x14ac:dyDescent="0.25">
      <c r="A40" s="55" t="s">
        <v>87</v>
      </c>
      <c r="B40" s="55" t="s">
        <v>88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81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62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89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63</v>
      </c>
      <c r="N41" s="322"/>
      <c r="O41" s="322"/>
      <c r="P41" s="322"/>
      <c r="Q41" s="322"/>
      <c r="R41" s="322"/>
      <c r="S41" s="323"/>
      <c r="T41" s="38" t="s">
        <v>64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63</v>
      </c>
      <c r="N42" s="322"/>
      <c r="O42" s="322"/>
      <c r="P42" s="322"/>
      <c r="Q42" s="322"/>
      <c r="R42" s="322"/>
      <c r="S42" s="323"/>
      <c r="T42" s="38" t="s">
        <v>62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90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91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92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0"/>
      <c r="Y45" s="300"/>
    </row>
    <row r="46" spans="1:52" ht="27" customHeight="1" x14ac:dyDescent="0.25">
      <c r="A46" s="55" t="s">
        <v>93</v>
      </c>
      <c r="B46" s="55" t="s">
        <v>94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95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62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96</v>
      </c>
      <c r="B47" s="55" t="s">
        <v>97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95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62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63</v>
      </c>
      <c r="N48" s="322"/>
      <c r="O48" s="322"/>
      <c r="P48" s="322"/>
      <c r="Q48" s="322"/>
      <c r="R48" s="322"/>
      <c r="S48" s="323"/>
      <c r="T48" s="38" t="s">
        <v>64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63</v>
      </c>
      <c r="N49" s="322"/>
      <c r="O49" s="322"/>
      <c r="P49" s="322"/>
      <c r="Q49" s="322"/>
      <c r="R49" s="322"/>
      <c r="S49" s="323"/>
      <c r="T49" s="38" t="s">
        <v>62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98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99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0"/>
      <c r="Y51" s="300"/>
    </row>
    <row r="52" spans="1:52" ht="27" customHeight="1" x14ac:dyDescent="0.25">
      <c r="A52" s="55" t="s">
        <v>100</v>
      </c>
      <c r="B52" s="55" t="s">
        <v>101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95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62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95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62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95</v>
      </c>
      <c r="L54" s="33">
        <v>50</v>
      </c>
      <c r="M54" s="559" t="s">
        <v>106</v>
      </c>
      <c r="N54" s="330"/>
      <c r="O54" s="330"/>
      <c r="P54" s="330"/>
      <c r="Q54" s="328"/>
      <c r="R54" s="35"/>
      <c r="S54" s="35"/>
      <c r="T54" s="36" t="s">
        <v>62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63</v>
      </c>
      <c r="N55" s="322"/>
      <c r="O55" s="322"/>
      <c r="P55" s="322"/>
      <c r="Q55" s="322"/>
      <c r="R55" s="322"/>
      <c r="S55" s="323"/>
      <c r="T55" s="38" t="s">
        <v>64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63</v>
      </c>
      <c r="N56" s="322"/>
      <c r="O56" s="322"/>
      <c r="P56" s="322"/>
      <c r="Q56" s="322"/>
      <c r="R56" s="322"/>
      <c r="S56" s="323"/>
      <c r="T56" s="38" t="s">
        <v>62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90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99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0"/>
      <c r="Y58" s="300"/>
    </row>
    <row r="59" spans="1:52" ht="27" customHeight="1" x14ac:dyDescent="0.25">
      <c r="A59" s="55" t="s">
        <v>107</v>
      </c>
      <c r="B59" s="55" t="s">
        <v>108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81</v>
      </c>
      <c r="L59" s="33">
        <v>90</v>
      </c>
      <c r="M59" s="553" t="s">
        <v>109</v>
      </c>
      <c r="N59" s="330"/>
      <c r="O59" s="330"/>
      <c r="P59" s="330"/>
      <c r="Q59" s="328"/>
      <c r="R59" s="35"/>
      <c r="S59" s="35"/>
      <c r="T59" s="36" t="s">
        <v>62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110</v>
      </c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95</v>
      </c>
      <c r="L60" s="33">
        <v>50</v>
      </c>
      <c r="M60" s="554" t="s">
        <v>113</v>
      </c>
      <c r="N60" s="330"/>
      <c r="O60" s="330"/>
      <c r="P60" s="330"/>
      <c r="Q60" s="328"/>
      <c r="R60" s="35"/>
      <c r="S60" s="35"/>
      <c r="T60" s="36" t="s">
        <v>62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114</v>
      </c>
      <c r="B61" s="55" t="s">
        <v>115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95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62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116</v>
      </c>
      <c r="B62" s="55" t="s">
        <v>117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118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62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119</v>
      </c>
      <c r="B63" s="55" t="s">
        <v>120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95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62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121</v>
      </c>
      <c r="B64" s="55" t="s">
        <v>122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95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62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125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62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126</v>
      </c>
      <c r="B66" s="55" t="s">
        <v>127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125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62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128</v>
      </c>
      <c r="B67" s="55" t="s">
        <v>129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95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62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130</v>
      </c>
      <c r="B68" s="55" t="s">
        <v>131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95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62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132</v>
      </c>
      <c r="B69" s="55" t="s">
        <v>133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125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62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134</v>
      </c>
      <c r="B70" s="55" t="s">
        <v>135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118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62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136</v>
      </c>
      <c r="B71" s="55" t="s">
        <v>137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125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62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138</v>
      </c>
      <c r="B72" s="55" t="s">
        <v>139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125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62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140</v>
      </c>
      <c r="B73" s="55" t="s">
        <v>141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125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62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63</v>
      </c>
      <c r="N74" s="322"/>
      <c r="O74" s="322"/>
      <c r="P74" s="322"/>
      <c r="Q74" s="322"/>
      <c r="R74" s="322"/>
      <c r="S74" s="323"/>
      <c r="T74" s="38" t="s">
        <v>64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63</v>
      </c>
      <c r="N75" s="322"/>
      <c r="O75" s="322"/>
      <c r="P75" s="322"/>
      <c r="Q75" s="322"/>
      <c r="R75" s="322"/>
      <c r="S75" s="323"/>
      <c r="T75" s="38" t="s">
        <v>62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92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0"/>
      <c r="Y76" s="300"/>
    </row>
    <row r="77" spans="1:52" ht="27" customHeight="1" x14ac:dyDescent="0.25">
      <c r="A77" s="55" t="s">
        <v>142</v>
      </c>
      <c r="B77" s="55" t="s">
        <v>143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95</v>
      </c>
      <c r="L77" s="33">
        <v>45</v>
      </c>
      <c r="M77" s="541" t="s">
        <v>144</v>
      </c>
      <c r="N77" s="330"/>
      <c r="O77" s="330"/>
      <c r="P77" s="330"/>
      <c r="Q77" s="328"/>
      <c r="R77" s="35"/>
      <c r="S77" s="35"/>
      <c r="T77" s="36" t="s">
        <v>62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95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62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95</v>
      </c>
      <c r="L79" s="33">
        <v>45</v>
      </c>
      <c r="M79" s="536" t="s">
        <v>149</v>
      </c>
      <c r="N79" s="330"/>
      <c r="O79" s="330"/>
      <c r="P79" s="330"/>
      <c r="Q79" s="328"/>
      <c r="R79" s="35"/>
      <c r="S79" s="35"/>
      <c r="T79" s="36" t="s">
        <v>62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125</v>
      </c>
      <c r="L80" s="33">
        <v>50</v>
      </c>
      <c r="M80" s="537" t="s">
        <v>152</v>
      </c>
      <c r="N80" s="330"/>
      <c r="O80" s="330"/>
      <c r="P80" s="330"/>
      <c r="Q80" s="328"/>
      <c r="R80" s="35"/>
      <c r="S80" s="35"/>
      <c r="T80" s="36" t="s">
        <v>62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153</v>
      </c>
      <c r="B81" s="55" t="s">
        <v>154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95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62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155</v>
      </c>
      <c r="B82" s="55" t="s">
        <v>156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95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62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63</v>
      </c>
      <c r="N83" s="322"/>
      <c r="O83" s="322"/>
      <c r="P83" s="322"/>
      <c r="Q83" s="322"/>
      <c r="R83" s="322"/>
      <c r="S83" s="323"/>
      <c r="T83" s="38" t="s">
        <v>64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63</v>
      </c>
      <c r="N84" s="322"/>
      <c r="O84" s="322"/>
      <c r="P84" s="322"/>
      <c r="Q84" s="322"/>
      <c r="R84" s="322"/>
      <c r="S84" s="323"/>
      <c r="T84" s="38" t="s">
        <v>62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58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0"/>
      <c r="Y85" s="300"/>
    </row>
    <row r="86" spans="1:52" ht="16.5" customHeight="1" x14ac:dyDescent="0.25">
      <c r="A86" s="55" t="s">
        <v>157</v>
      </c>
      <c r="B86" s="55" t="s">
        <v>158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95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62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159</v>
      </c>
      <c r="B87" s="55" t="s">
        <v>160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61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62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161</v>
      </c>
      <c r="B88" s="55" t="s">
        <v>162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61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62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163</v>
      </c>
      <c r="B89" s="55" t="s">
        <v>164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61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62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165</v>
      </c>
      <c r="B90" s="55" t="s">
        <v>166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61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62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167</v>
      </c>
      <c r="B91" s="55" t="s">
        <v>168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61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62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169</v>
      </c>
      <c r="B92" s="55" t="s">
        <v>170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61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62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171</v>
      </c>
      <c r="B93" s="55" t="s">
        <v>172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61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62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173</v>
      </c>
      <c r="B94" s="55" t="s">
        <v>174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61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62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63</v>
      </c>
      <c r="N95" s="322"/>
      <c r="O95" s="322"/>
      <c r="P95" s="322"/>
      <c r="Q95" s="322"/>
      <c r="R95" s="322"/>
      <c r="S95" s="323"/>
      <c r="T95" s="38" t="s">
        <v>64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63</v>
      </c>
      <c r="N96" s="322"/>
      <c r="O96" s="322"/>
      <c r="P96" s="322"/>
      <c r="Q96" s="322"/>
      <c r="R96" s="322"/>
      <c r="S96" s="323"/>
      <c r="T96" s="38" t="s">
        <v>62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65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0"/>
      <c r="Y97" s="300"/>
    </row>
    <row r="98" spans="1:52" ht="16.5" customHeight="1" x14ac:dyDescent="0.25">
      <c r="A98" s="55" t="s">
        <v>175</v>
      </c>
      <c r="B98" s="55" t="s">
        <v>176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81</v>
      </c>
      <c r="L98" s="33">
        <v>60</v>
      </c>
      <c r="M98" s="524" t="s">
        <v>177</v>
      </c>
      <c r="N98" s="330"/>
      <c r="O98" s="330"/>
      <c r="P98" s="330"/>
      <c r="Q98" s="328"/>
      <c r="R98" s="35"/>
      <c r="S98" s="35"/>
      <c r="T98" s="36" t="s">
        <v>62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110</v>
      </c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125</v>
      </c>
      <c r="L99" s="33">
        <v>45</v>
      </c>
      <c r="M99" s="525" t="s">
        <v>180</v>
      </c>
      <c r="N99" s="330"/>
      <c r="O99" s="330"/>
      <c r="P99" s="330"/>
      <c r="Q99" s="328"/>
      <c r="R99" s="35"/>
      <c r="S99" s="35"/>
      <c r="T99" s="36" t="s">
        <v>62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178</v>
      </c>
      <c r="B100" s="55" t="s">
        <v>181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61</v>
      </c>
      <c r="L100" s="33">
        <v>45</v>
      </c>
      <c r="M100" s="526" t="s">
        <v>182</v>
      </c>
      <c r="N100" s="330"/>
      <c r="O100" s="330"/>
      <c r="P100" s="330"/>
      <c r="Q100" s="328"/>
      <c r="R100" s="35"/>
      <c r="S100" s="35"/>
      <c r="T100" s="36" t="s">
        <v>62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61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62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61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62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125</v>
      </c>
      <c r="L103" s="33">
        <v>45</v>
      </c>
      <c r="M103" s="521" t="s">
        <v>189</v>
      </c>
      <c r="N103" s="330"/>
      <c r="O103" s="330"/>
      <c r="P103" s="330"/>
      <c r="Q103" s="328"/>
      <c r="R103" s="35"/>
      <c r="S103" s="35"/>
      <c r="T103" s="36" t="s">
        <v>62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125</v>
      </c>
      <c r="L104" s="33">
        <v>45</v>
      </c>
      <c r="M104" s="522" t="s">
        <v>192</v>
      </c>
      <c r="N104" s="330"/>
      <c r="O104" s="330"/>
      <c r="P104" s="330"/>
      <c r="Q104" s="328"/>
      <c r="R104" s="35"/>
      <c r="S104" s="35"/>
      <c r="T104" s="36" t="s">
        <v>62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125</v>
      </c>
      <c r="L105" s="33">
        <v>45</v>
      </c>
      <c r="M105" s="523" t="s">
        <v>195</v>
      </c>
      <c r="N105" s="330"/>
      <c r="O105" s="330"/>
      <c r="P105" s="330"/>
      <c r="Q105" s="328"/>
      <c r="R105" s="35"/>
      <c r="S105" s="35"/>
      <c r="T105" s="36" t="s">
        <v>62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61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62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198</v>
      </c>
      <c r="B107" s="55" t="s">
        <v>199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61</v>
      </c>
      <c r="L107" s="33">
        <v>40</v>
      </c>
      <c r="M107" s="517" t="s">
        <v>200</v>
      </c>
      <c r="N107" s="330"/>
      <c r="O107" s="330"/>
      <c r="P107" s="330"/>
      <c r="Q107" s="328"/>
      <c r="R107" s="35"/>
      <c r="S107" s="35"/>
      <c r="T107" s="36" t="s">
        <v>62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63</v>
      </c>
      <c r="N108" s="322"/>
      <c r="O108" s="322"/>
      <c r="P108" s="322"/>
      <c r="Q108" s="322"/>
      <c r="R108" s="322"/>
      <c r="S108" s="323"/>
      <c r="T108" s="38" t="s">
        <v>64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63</v>
      </c>
      <c r="N109" s="322"/>
      <c r="O109" s="322"/>
      <c r="P109" s="322"/>
      <c r="Q109" s="322"/>
      <c r="R109" s="322"/>
      <c r="S109" s="323"/>
      <c r="T109" s="38" t="s">
        <v>62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26" t="s">
        <v>201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0"/>
      <c r="Y110" s="300"/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61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62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125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62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206</v>
      </c>
      <c r="B113" s="55" t="s">
        <v>207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61</v>
      </c>
      <c r="L113" s="33">
        <v>40</v>
      </c>
      <c r="M113" s="513" t="s">
        <v>208</v>
      </c>
      <c r="N113" s="330"/>
      <c r="O113" s="330"/>
      <c r="P113" s="330"/>
      <c r="Q113" s="328"/>
      <c r="R113" s="35"/>
      <c r="S113" s="35"/>
      <c r="T113" s="36" t="s">
        <v>62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209</v>
      </c>
      <c r="B114" s="55" t="s">
        <v>210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61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62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211</v>
      </c>
      <c r="B115" s="55" t="s">
        <v>212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125</v>
      </c>
      <c r="L115" s="33">
        <v>30</v>
      </c>
      <c r="M115" s="515" t="s">
        <v>213</v>
      </c>
      <c r="N115" s="330"/>
      <c r="O115" s="330"/>
      <c r="P115" s="330"/>
      <c r="Q115" s="328"/>
      <c r="R115" s="35"/>
      <c r="S115" s="35"/>
      <c r="T115" s="36" t="s">
        <v>62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63</v>
      </c>
      <c r="N116" s="322"/>
      <c r="O116" s="322"/>
      <c r="P116" s="322"/>
      <c r="Q116" s="322"/>
      <c r="R116" s="322"/>
      <c r="S116" s="323"/>
      <c r="T116" s="38" t="s">
        <v>64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63</v>
      </c>
      <c r="N117" s="322"/>
      <c r="O117" s="322"/>
      <c r="P117" s="322"/>
      <c r="Q117" s="322"/>
      <c r="R117" s="322"/>
      <c r="S117" s="323"/>
      <c r="T117" s="38" t="s">
        <v>62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214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65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0"/>
      <c r="Y119" s="300"/>
    </row>
    <row r="120" spans="1:52" ht="27" customHeight="1" x14ac:dyDescent="0.25">
      <c r="A120" s="55" t="s">
        <v>215</v>
      </c>
      <c r="B120" s="55" t="s">
        <v>216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125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62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217</v>
      </c>
      <c r="B121" s="55" t="s">
        <v>218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125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62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219</v>
      </c>
      <c r="B122" s="55" t="s">
        <v>220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125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62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221</v>
      </c>
      <c r="B123" s="55" t="s">
        <v>222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125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62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63</v>
      </c>
      <c r="N124" s="322"/>
      <c r="O124" s="322"/>
      <c r="P124" s="322"/>
      <c r="Q124" s="322"/>
      <c r="R124" s="322"/>
      <c r="S124" s="323"/>
      <c r="T124" s="38" t="s">
        <v>64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63</v>
      </c>
      <c r="N125" s="322"/>
      <c r="O125" s="322"/>
      <c r="P125" s="322"/>
      <c r="Q125" s="322"/>
      <c r="R125" s="322"/>
      <c r="S125" s="323"/>
      <c r="T125" s="38" t="s">
        <v>62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223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224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99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0"/>
      <c r="Y128" s="300"/>
    </row>
    <row r="129" spans="1:52" ht="27" customHeight="1" x14ac:dyDescent="0.25">
      <c r="A129" s="55" t="s">
        <v>225</v>
      </c>
      <c r="B129" s="55" t="s">
        <v>226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125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62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227</v>
      </c>
      <c r="B130" s="55" t="s">
        <v>228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61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62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229</v>
      </c>
      <c r="B131" s="55" t="s">
        <v>230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61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62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63</v>
      </c>
      <c r="N132" s="322"/>
      <c r="O132" s="322"/>
      <c r="P132" s="322"/>
      <c r="Q132" s="322"/>
      <c r="R132" s="322"/>
      <c r="S132" s="323"/>
      <c r="T132" s="38" t="s">
        <v>64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63</v>
      </c>
      <c r="N133" s="322"/>
      <c r="O133" s="322"/>
      <c r="P133" s="322"/>
      <c r="Q133" s="322"/>
      <c r="R133" s="322"/>
      <c r="S133" s="323"/>
      <c r="T133" s="38" t="s">
        <v>62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231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58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0"/>
      <c r="Y135" s="300"/>
    </row>
    <row r="136" spans="1:52" ht="27" customHeight="1" x14ac:dyDescent="0.25">
      <c r="A136" s="55" t="s">
        <v>232</v>
      </c>
      <c r="B136" s="55" t="s">
        <v>233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61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62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234</v>
      </c>
      <c r="B137" s="55" t="s">
        <v>235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61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62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236</v>
      </c>
      <c r="B138" s="55" t="s">
        <v>237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61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62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238</v>
      </c>
      <c r="B139" s="55" t="s">
        <v>239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61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62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240</v>
      </c>
      <c r="B140" s="55" t="s">
        <v>241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61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62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242</v>
      </c>
      <c r="B141" s="55" t="s">
        <v>243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61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62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244</v>
      </c>
      <c r="B142" s="55" t="s">
        <v>245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61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62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246</v>
      </c>
      <c r="B143" s="55" t="s">
        <v>247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61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62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63</v>
      </c>
      <c r="N144" s="322"/>
      <c r="O144" s="322"/>
      <c r="P144" s="322"/>
      <c r="Q144" s="322"/>
      <c r="R144" s="322"/>
      <c r="S144" s="323"/>
      <c r="T144" s="38" t="s">
        <v>64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63</v>
      </c>
      <c r="N145" s="322"/>
      <c r="O145" s="322"/>
      <c r="P145" s="322"/>
      <c r="Q145" s="322"/>
      <c r="R145" s="322"/>
      <c r="S145" s="323"/>
      <c r="T145" s="38" t="s">
        <v>62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248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99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0"/>
      <c r="Y147" s="300"/>
    </row>
    <row r="148" spans="1:52" ht="16.5" customHeight="1" x14ac:dyDescent="0.25">
      <c r="A148" s="55" t="s">
        <v>249</v>
      </c>
      <c r="B148" s="55" t="s">
        <v>250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95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62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251</v>
      </c>
      <c r="B149" s="55" t="s">
        <v>252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61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62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63</v>
      </c>
      <c r="N150" s="322"/>
      <c r="O150" s="322"/>
      <c r="P150" s="322"/>
      <c r="Q150" s="322"/>
      <c r="R150" s="322"/>
      <c r="S150" s="323"/>
      <c r="T150" s="38" t="s">
        <v>64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63</v>
      </c>
      <c r="N151" s="322"/>
      <c r="O151" s="322"/>
      <c r="P151" s="322"/>
      <c r="Q151" s="322"/>
      <c r="R151" s="322"/>
      <c r="S151" s="323"/>
      <c r="T151" s="38" t="s">
        <v>62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92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0"/>
      <c r="Y152" s="300"/>
    </row>
    <row r="153" spans="1:52" ht="16.5" customHeight="1" x14ac:dyDescent="0.25">
      <c r="A153" s="55" t="s">
        <v>253</v>
      </c>
      <c r="B153" s="55" t="s">
        <v>254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125</v>
      </c>
      <c r="L153" s="33">
        <v>50</v>
      </c>
      <c r="M153" s="496" t="s">
        <v>255</v>
      </c>
      <c r="N153" s="330"/>
      <c r="O153" s="330"/>
      <c r="P153" s="330"/>
      <c r="Q153" s="328"/>
      <c r="R153" s="35"/>
      <c r="S153" s="35"/>
      <c r="T153" s="36" t="s">
        <v>62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256</v>
      </c>
      <c r="B154" s="55" t="s">
        <v>257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95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62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63</v>
      </c>
      <c r="N155" s="322"/>
      <c r="O155" s="322"/>
      <c r="P155" s="322"/>
      <c r="Q155" s="322"/>
      <c r="R155" s="322"/>
      <c r="S155" s="323"/>
      <c r="T155" s="38" t="s">
        <v>64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63</v>
      </c>
      <c r="N156" s="322"/>
      <c r="O156" s="322"/>
      <c r="P156" s="322"/>
      <c r="Q156" s="322"/>
      <c r="R156" s="322"/>
      <c r="S156" s="323"/>
      <c r="T156" s="38" t="s">
        <v>62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58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0"/>
      <c r="Y157" s="300"/>
    </row>
    <row r="158" spans="1:52" ht="27" customHeight="1" x14ac:dyDescent="0.25">
      <c r="A158" s="55" t="s">
        <v>258</v>
      </c>
      <c r="B158" s="55" t="s">
        <v>259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61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62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260</v>
      </c>
      <c r="B159" s="55" t="s">
        <v>261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61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62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262</v>
      </c>
      <c r="B160" s="55" t="s">
        <v>263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61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62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264</v>
      </c>
      <c r="B161" s="55" t="s">
        <v>265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61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62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63</v>
      </c>
      <c r="N162" s="322"/>
      <c r="O162" s="322"/>
      <c r="P162" s="322"/>
      <c r="Q162" s="322"/>
      <c r="R162" s="322"/>
      <c r="S162" s="323"/>
      <c r="T162" s="38" t="s">
        <v>64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63</v>
      </c>
      <c r="N163" s="322"/>
      <c r="O163" s="322"/>
      <c r="P163" s="322"/>
      <c r="Q163" s="322"/>
      <c r="R163" s="322"/>
      <c r="S163" s="323"/>
      <c r="T163" s="38" t="s">
        <v>62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65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0"/>
      <c r="Y164" s="300"/>
    </row>
    <row r="165" spans="1:52" ht="27" customHeight="1" x14ac:dyDescent="0.25">
      <c r="A165" s="55" t="s">
        <v>266</v>
      </c>
      <c r="B165" s="55" t="s">
        <v>267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125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62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268</v>
      </c>
      <c r="B166" s="55" t="s">
        <v>269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125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62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268</v>
      </c>
      <c r="B167" s="55" t="s">
        <v>270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61</v>
      </c>
      <c r="L167" s="33">
        <v>45</v>
      </c>
      <c r="M167" s="484" t="s">
        <v>271</v>
      </c>
      <c r="N167" s="330"/>
      <c r="O167" s="330"/>
      <c r="P167" s="330"/>
      <c r="Q167" s="328"/>
      <c r="R167" s="35"/>
      <c r="S167" s="35"/>
      <c r="T167" s="36" t="s">
        <v>62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272</v>
      </c>
      <c r="B168" s="55" t="s">
        <v>273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125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62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61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62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276</v>
      </c>
      <c r="B170" s="55" t="s">
        <v>277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61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62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125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62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61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62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61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62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61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62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61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62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125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62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125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62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292</v>
      </c>
      <c r="B178" s="55" t="s">
        <v>293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125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62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61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62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296</v>
      </c>
      <c r="B180" s="55" t="s">
        <v>297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61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62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298</v>
      </c>
      <c r="B181" s="55" t="s">
        <v>299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125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62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63</v>
      </c>
      <c r="N182" s="322"/>
      <c r="O182" s="322"/>
      <c r="P182" s="322"/>
      <c r="Q182" s="322"/>
      <c r="R182" s="322"/>
      <c r="S182" s="323"/>
      <c r="T182" s="38" t="s">
        <v>64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63</v>
      </c>
      <c r="N183" s="322"/>
      <c r="O183" s="322"/>
      <c r="P183" s="322"/>
      <c r="Q183" s="322"/>
      <c r="R183" s="322"/>
      <c r="S183" s="323"/>
      <c r="T183" s="38" t="s">
        <v>62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201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0"/>
      <c r="Y184" s="300"/>
    </row>
    <row r="185" spans="1:52" ht="16.5" customHeight="1" x14ac:dyDescent="0.25">
      <c r="A185" s="55" t="s">
        <v>300</v>
      </c>
      <c r="B185" s="55" t="s">
        <v>301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61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62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302</v>
      </c>
      <c r="B186" s="55" t="s">
        <v>303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61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62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63</v>
      </c>
      <c r="N187" s="322"/>
      <c r="O187" s="322"/>
      <c r="P187" s="322"/>
      <c r="Q187" s="322"/>
      <c r="R187" s="322"/>
      <c r="S187" s="323"/>
      <c r="T187" s="38" t="s">
        <v>64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63</v>
      </c>
      <c r="N188" s="322"/>
      <c r="O188" s="322"/>
      <c r="P188" s="322"/>
      <c r="Q188" s="322"/>
      <c r="R188" s="322"/>
      <c r="S188" s="323"/>
      <c r="T188" s="38" t="s">
        <v>62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304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99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0"/>
      <c r="Y190" s="300"/>
    </row>
    <row r="191" spans="1:52" ht="27" customHeight="1" x14ac:dyDescent="0.25">
      <c r="A191" s="55" t="s">
        <v>305</v>
      </c>
      <c r="B191" s="55" t="s">
        <v>306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95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62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307</v>
      </c>
      <c r="B192" s="55" t="s">
        <v>308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309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62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310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95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62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95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62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313</v>
      </c>
      <c r="B195" s="55" t="s">
        <v>314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309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62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315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95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62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95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62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95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62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61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62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61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62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95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62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95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62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95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62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95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62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332</v>
      </c>
      <c r="B205" s="55" t="s">
        <v>333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95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62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63</v>
      </c>
      <c r="N206" s="322"/>
      <c r="O206" s="322"/>
      <c r="P206" s="322"/>
      <c r="Q206" s="322"/>
      <c r="R206" s="322"/>
      <c r="S206" s="323"/>
      <c r="T206" s="38" t="s">
        <v>64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63</v>
      </c>
      <c r="N207" s="322"/>
      <c r="O207" s="322"/>
      <c r="P207" s="322"/>
      <c r="Q207" s="322"/>
      <c r="R207" s="322"/>
      <c r="S207" s="323"/>
      <c r="T207" s="38" t="s">
        <v>62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92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0"/>
      <c r="Y208" s="300"/>
    </row>
    <row r="209" spans="1:52" ht="27" customHeight="1" x14ac:dyDescent="0.25">
      <c r="A209" s="55" t="s">
        <v>334</v>
      </c>
      <c r="B209" s="55" t="s">
        <v>335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95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62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63</v>
      </c>
      <c r="N210" s="322"/>
      <c r="O210" s="322"/>
      <c r="P210" s="322"/>
      <c r="Q210" s="322"/>
      <c r="R210" s="322"/>
      <c r="S210" s="323"/>
      <c r="T210" s="38" t="s">
        <v>64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63</v>
      </c>
      <c r="N211" s="322"/>
      <c r="O211" s="322"/>
      <c r="P211" s="322"/>
      <c r="Q211" s="322"/>
      <c r="R211" s="322"/>
      <c r="S211" s="323"/>
      <c r="T211" s="38" t="s">
        <v>62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58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0"/>
      <c r="Y212" s="300"/>
    </row>
    <row r="213" spans="1:52" ht="27" customHeight="1" x14ac:dyDescent="0.25">
      <c r="A213" s="55" t="s">
        <v>336</v>
      </c>
      <c r="B213" s="55" t="s">
        <v>337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61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62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61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62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61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62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342</v>
      </c>
      <c r="B216" s="55" t="s">
        <v>343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61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62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63</v>
      </c>
      <c r="N217" s="322"/>
      <c r="O217" s="322"/>
      <c r="P217" s="322"/>
      <c r="Q217" s="322"/>
      <c r="R217" s="322"/>
      <c r="S217" s="323"/>
      <c r="T217" s="38" t="s">
        <v>64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63</v>
      </c>
      <c r="N218" s="322"/>
      <c r="O218" s="322"/>
      <c r="P218" s="322"/>
      <c r="Q218" s="322"/>
      <c r="R218" s="322"/>
      <c r="S218" s="323"/>
      <c r="T218" s="38" t="s">
        <v>62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65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0"/>
      <c r="Y219" s="300"/>
    </row>
    <row r="220" spans="1:52" ht="16.5" customHeight="1" x14ac:dyDescent="0.25">
      <c r="A220" s="55" t="s">
        <v>344</v>
      </c>
      <c r="B220" s="55" t="s">
        <v>345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125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62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61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62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348</v>
      </c>
      <c r="B222" s="55" t="s">
        <v>349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61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62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350</v>
      </c>
      <c r="B223" s="55" t="s">
        <v>351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61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62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61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62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354</v>
      </c>
      <c r="B225" s="55" t="s">
        <v>355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61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62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63</v>
      </c>
      <c r="N226" s="322"/>
      <c r="O226" s="322"/>
      <c r="P226" s="322"/>
      <c r="Q226" s="322"/>
      <c r="R226" s="322"/>
      <c r="S226" s="323"/>
      <c r="T226" s="38" t="s">
        <v>64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63</v>
      </c>
      <c r="N227" s="322"/>
      <c r="O227" s="322"/>
      <c r="P227" s="322"/>
      <c r="Q227" s="322"/>
      <c r="R227" s="322"/>
      <c r="S227" s="323"/>
      <c r="T227" s="38" t="s">
        <v>62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201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0"/>
      <c r="Y228" s="300"/>
    </row>
    <row r="229" spans="1:52" ht="16.5" customHeight="1" x14ac:dyDescent="0.25">
      <c r="A229" s="55" t="s">
        <v>356</v>
      </c>
      <c r="B229" s="55" t="s">
        <v>357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61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62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358</v>
      </c>
      <c r="B230" s="55" t="s">
        <v>359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61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62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61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62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362</v>
      </c>
      <c r="B232" s="55" t="s">
        <v>363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125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62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63</v>
      </c>
      <c r="N233" s="322"/>
      <c r="O233" s="322"/>
      <c r="P233" s="322"/>
      <c r="Q233" s="322"/>
      <c r="R233" s="322"/>
      <c r="S233" s="323"/>
      <c r="T233" s="38" t="s">
        <v>64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63</v>
      </c>
      <c r="N234" s="322"/>
      <c r="O234" s="322"/>
      <c r="P234" s="322"/>
      <c r="Q234" s="322"/>
      <c r="R234" s="322"/>
      <c r="S234" s="323"/>
      <c r="T234" s="38" t="s">
        <v>62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78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0"/>
      <c r="Y235" s="300"/>
    </row>
    <row r="236" spans="1:52" ht="16.5" customHeight="1" x14ac:dyDescent="0.25">
      <c r="A236" s="55" t="s">
        <v>364</v>
      </c>
      <c r="B236" s="55" t="s">
        <v>365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81</v>
      </c>
      <c r="L236" s="33">
        <v>180</v>
      </c>
      <c r="M236" s="437" t="s">
        <v>366</v>
      </c>
      <c r="N236" s="330"/>
      <c r="O236" s="330"/>
      <c r="P236" s="330"/>
      <c r="Q236" s="328"/>
      <c r="R236" s="35"/>
      <c r="S236" s="35"/>
      <c r="T236" s="36" t="s">
        <v>62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81</v>
      </c>
      <c r="L237" s="33">
        <v>180</v>
      </c>
      <c r="M237" s="438" t="s">
        <v>369</v>
      </c>
      <c r="N237" s="330"/>
      <c r="O237" s="330"/>
      <c r="P237" s="330"/>
      <c r="Q237" s="328"/>
      <c r="R237" s="35"/>
      <c r="S237" s="35"/>
      <c r="T237" s="36" t="s">
        <v>62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370</v>
      </c>
      <c r="B238" s="55" t="s">
        <v>371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81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62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63</v>
      </c>
      <c r="N239" s="322"/>
      <c r="O239" s="322"/>
      <c r="P239" s="322"/>
      <c r="Q239" s="322"/>
      <c r="R239" s="322"/>
      <c r="S239" s="323"/>
      <c r="T239" s="38" t="s">
        <v>64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63</v>
      </c>
      <c r="N240" s="322"/>
      <c r="O240" s="322"/>
      <c r="P240" s="322"/>
      <c r="Q240" s="322"/>
      <c r="R240" s="322"/>
      <c r="S240" s="323"/>
      <c r="T240" s="38" t="s">
        <v>62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372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0"/>
      <c r="Y241" s="300"/>
    </row>
    <row r="242" spans="1:52" ht="16.5" customHeight="1" x14ac:dyDescent="0.25">
      <c r="A242" s="55" t="s">
        <v>373</v>
      </c>
      <c r="B242" s="55" t="s">
        <v>374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375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62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375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62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375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62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63</v>
      </c>
      <c r="N245" s="322"/>
      <c r="O245" s="322"/>
      <c r="P245" s="322"/>
      <c r="Q245" s="322"/>
      <c r="R245" s="322"/>
      <c r="S245" s="323"/>
      <c r="T245" s="38" t="s">
        <v>64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63</v>
      </c>
      <c r="N246" s="322"/>
      <c r="O246" s="322"/>
      <c r="P246" s="322"/>
      <c r="Q246" s="322"/>
      <c r="R246" s="322"/>
      <c r="S246" s="323"/>
      <c r="T246" s="38" t="s">
        <v>62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380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99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0"/>
      <c r="Y248" s="300"/>
    </row>
    <row r="249" spans="1:52" ht="27" customHeight="1" x14ac:dyDescent="0.25">
      <c r="A249" s="55" t="s">
        <v>381</v>
      </c>
      <c r="B249" s="55" t="s">
        <v>382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95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62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383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309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62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384</v>
      </c>
      <c r="B251" s="55" t="s">
        <v>385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95</v>
      </c>
      <c r="L251" s="33">
        <v>55</v>
      </c>
      <c r="M251" s="432" t="s">
        <v>386</v>
      </c>
      <c r="N251" s="330"/>
      <c r="O251" s="330"/>
      <c r="P251" s="330"/>
      <c r="Q251" s="328"/>
      <c r="R251" s="35"/>
      <c r="S251" s="35"/>
      <c r="T251" s="36" t="s">
        <v>62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387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309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62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95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62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95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62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392</v>
      </c>
      <c r="B255" s="55" t="s">
        <v>393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61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62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63</v>
      </c>
      <c r="N256" s="322"/>
      <c r="O256" s="322"/>
      <c r="P256" s="322"/>
      <c r="Q256" s="322"/>
      <c r="R256" s="322"/>
      <c r="S256" s="323"/>
      <c r="T256" s="38" t="s">
        <v>64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63</v>
      </c>
      <c r="N257" s="322"/>
      <c r="O257" s="322"/>
      <c r="P257" s="322"/>
      <c r="Q257" s="322"/>
      <c r="R257" s="322"/>
      <c r="S257" s="323"/>
      <c r="T257" s="38" t="s">
        <v>62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58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0"/>
      <c r="Y258" s="300"/>
    </row>
    <row r="259" spans="1:52" ht="27" customHeight="1" x14ac:dyDescent="0.25">
      <c r="A259" s="55" t="s">
        <v>394</v>
      </c>
      <c r="B259" s="55" t="s">
        <v>395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61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62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396</v>
      </c>
      <c r="B260" s="55" t="s">
        <v>397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61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62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63</v>
      </c>
      <c r="N261" s="322"/>
      <c r="O261" s="322"/>
      <c r="P261" s="322"/>
      <c r="Q261" s="322"/>
      <c r="R261" s="322"/>
      <c r="S261" s="323"/>
      <c r="T261" s="38" t="s">
        <v>64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63</v>
      </c>
      <c r="N262" s="322"/>
      <c r="O262" s="322"/>
      <c r="P262" s="322"/>
      <c r="Q262" s="322"/>
      <c r="R262" s="322"/>
      <c r="S262" s="323"/>
      <c r="T262" s="38" t="s">
        <v>62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398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58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0"/>
      <c r="Y264" s="300"/>
    </row>
    <row r="265" spans="1:52" ht="27" customHeight="1" x14ac:dyDescent="0.25">
      <c r="A265" s="55" t="s">
        <v>399</v>
      </c>
      <c r="B265" s="55" t="s">
        <v>400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61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62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63</v>
      </c>
      <c r="N266" s="322"/>
      <c r="O266" s="322"/>
      <c r="P266" s="322"/>
      <c r="Q266" s="322"/>
      <c r="R266" s="322"/>
      <c r="S266" s="323"/>
      <c r="T266" s="38" t="s">
        <v>64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63</v>
      </c>
      <c r="N267" s="322"/>
      <c r="O267" s="322"/>
      <c r="P267" s="322"/>
      <c r="Q267" s="322"/>
      <c r="R267" s="322"/>
      <c r="S267" s="323"/>
      <c r="T267" s="38" t="s">
        <v>62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65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0"/>
      <c r="Y268" s="300"/>
    </row>
    <row r="269" spans="1:52" ht="27" customHeight="1" x14ac:dyDescent="0.25">
      <c r="A269" s="55" t="s">
        <v>401</v>
      </c>
      <c r="B269" s="55" t="s">
        <v>402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61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62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125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62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405</v>
      </c>
      <c r="B271" s="55" t="s">
        <v>406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61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62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63</v>
      </c>
      <c r="N272" s="322"/>
      <c r="O272" s="322"/>
      <c r="P272" s="322"/>
      <c r="Q272" s="322"/>
      <c r="R272" s="322"/>
      <c r="S272" s="323"/>
      <c r="T272" s="38" t="s">
        <v>64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63</v>
      </c>
      <c r="N273" s="322"/>
      <c r="O273" s="322"/>
      <c r="P273" s="322"/>
      <c r="Q273" s="322"/>
      <c r="R273" s="322"/>
      <c r="S273" s="323"/>
      <c r="T273" s="38" t="s">
        <v>62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201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0"/>
      <c r="Y274" s="300"/>
    </row>
    <row r="275" spans="1:52" ht="27" customHeight="1" x14ac:dyDescent="0.25">
      <c r="A275" s="55" t="s">
        <v>407</v>
      </c>
      <c r="B275" s="55" t="s">
        <v>408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61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62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63</v>
      </c>
      <c r="N276" s="322"/>
      <c r="O276" s="322"/>
      <c r="P276" s="322"/>
      <c r="Q276" s="322"/>
      <c r="R276" s="322"/>
      <c r="S276" s="323"/>
      <c r="T276" s="38" t="s">
        <v>64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63</v>
      </c>
      <c r="N277" s="322"/>
      <c r="O277" s="322"/>
      <c r="P277" s="322"/>
      <c r="Q277" s="322"/>
      <c r="R277" s="322"/>
      <c r="S277" s="323"/>
      <c r="T277" s="38" t="s">
        <v>62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78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0"/>
      <c r="Y278" s="300"/>
    </row>
    <row r="279" spans="1:52" ht="27" customHeight="1" x14ac:dyDescent="0.25">
      <c r="A279" s="55" t="s">
        <v>409</v>
      </c>
      <c r="B279" s="55" t="s">
        <v>410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81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62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63</v>
      </c>
      <c r="N280" s="322"/>
      <c r="O280" s="322"/>
      <c r="P280" s="322"/>
      <c r="Q280" s="322"/>
      <c r="R280" s="322"/>
      <c r="S280" s="323"/>
      <c r="T280" s="38" t="s">
        <v>64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63</v>
      </c>
      <c r="N281" s="322"/>
      <c r="O281" s="322"/>
      <c r="P281" s="322"/>
      <c r="Q281" s="322"/>
      <c r="R281" s="322"/>
      <c r="S281" s="323"/>
      <c r="T281" s="38" t="s">
        <v>62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411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412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99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0"/>
      <c r="Y284" s="300"/>
    </row>
    <row r="285" spans="1:52" ht="27" customHeight="1" x14ac:dyDescent="0.25">
      <c r="A285" s="55" t="s">
        <v>413</v>
      </c>
      <c r="B285" s="55" t="s">
        <v>414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61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62</v>
      </c>
      <c r="U285" s="305">
        <v>800</v>
      </c>
      <c r="V285" s="306">
        <f t="shared" ref="V285:V292" si="14">IFERROR(IF(U285="",0,CEILING((U285/$H285),1)*$H285),"")</f>
        <v>810</v>
      </c>
      <c r="W285" s="37">
        <f>IFERROR(IF(V285=0,"",ROUNDUP(V285/H285,0)*0.02175),"")</f>
        <v>1.1744999999999999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413</v>
      </c>
      <c r="B286" s="55" t="s">
        <v>415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309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62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416</v>
      </c>
      <c r="B287" s="55" t="s">
        <v>417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61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62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416</v>
      </c>
      <c r="B288" s="55" t="s">
        <v>418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309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62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419</v>
      </c>
      <c r="B289" s="55" t="s">
        <v>420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61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62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419</v>
      </c>
      <c r="B290" s="55" t="s">
        <v>421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309</v>
      </c>
      <c r="L290" s="33">
        <v>60</v>
      </c>
      <c r="M290" s="413" t="s">
        <v>422</v>
      </c>
      <c r="N290" s="330"/>
      <c r="O290" s="330"/>
      <c r="P290" s="330"/>
      <c r="Q290" s="328"/>
      <c r="R290" s="35"/>
      <c r="S290" s="35"/>
      <c r="T290" s="36" t="s">
        <v>62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61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62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425</v>
      </c>
      <c r="B292" s="55" t="s">
        <v>426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61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62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63</v>
      </c>
      <c r="N293" s="322"/>
      <c r="O293" s="322"/>
      <c r="P293" s="322"/>
      <c r="Q293" s="322"/>
      <c r="R293" s="322"/>
      <c r="S293" s="323"/>
      <c r="T293" s="38" t="s">
        <v>64</v>
      </c>
      <c r="U293" s="307">
        <f>IFERROR(U285/H285,"0")+IFERROR(U286/H286,"0")+IFERROR(U287/H287,"0")+IFERROR(U288/H288,"0")+IFERROR(U289/H289,"0")+IFERROR(U290/H290,"0")+IFERROR(U291/H291,"0")+IFERROR(U292/H292,"0")</f>
        <v>53.333333333333336</v>
      </c>
      <c r="V293" s="307">
        <f>IFERROR(V285/H285,"0")+IFERROR(V286/H286,"0")+IFERROR(V287/H287,"0")+IFERROR(V288/H288,"0")+IFERROR(V289/H289,"0")+IFERROR(V290/H290,"0")+IFERROR(V291/H291,"0")+IFERROR(V292/H292,"0")</f>
        <v>54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1.1744999999999999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63</v>
      </c>
      <c r="N294" s="322"/>
      <c r="O294" s="322"/>
      <c r="P294" s="322"/>
      <c r="Q294" s="322"/>
      <c r="R294" s="322"/>
      <c r="S294" s="323"/>
      <c r="T294" s="38" t="s">
        <v>62</v>
      </c>
      <c r="U294" s="307">
        <f>IFERROR(SUM(U285:U292),"0")</f>
        <v>800</v>
      </c>
      <c r="V294" s="307">
        <f>IFERROR(SUM(V285:V292),"0")</f>
        <v>810</v>
      </c>
      <c r="W294" s="38"/>
      <c r="X294" s="308"/>
      <c r="Y294" s="308"/>
    </row>
    <row r="295" spans="1:52" ht="14.25" customHeight="1" x14ac:dyDescent="0.25">
      <c r="A295" s="326" t="s">
        <v>92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0"/>
      <c r="Y295" s="300"/>
    </row>
    <row r="296" spans="1:52" ht="27" customHeight="1" x14ac:dyDescent="0.25">
      <c r="A296" s="55" t="s">
        <v>427</v>
      </c>
      <c r="B296" s="55" t="s">
        <v>428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95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62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429</v>
      </c>
      <c r="B297" s="55" t="s">
        <v>430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95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62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63</v>
      </c>
      <c r="N298" s="322"/>
      <c r="O298" s="322"/>
      <c r="P298" s="322"/>
      <c r="Q298" s="322"/>
      <c r="R298" s="322"/>
      <c r="S298" s="323"/>
      <c r="T298" s="38" t="s">
        <v>64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63</v>
      </c>
      <c r="N299" s="322"/>
      <c r="O299" s="322"/>
      <c r="P299" s="322"/>
      <c r="Q299" s="322"/>
      <c r="R299" s="322"/>
      <c r="S299" s="323"/>
      <c r="T299" s="38" t="s">
        <v>62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65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0"/>
      <c r="Y300" s="300"/>
    </row>
    <row r="301" spans="1:52" ht="27" customHeight="1" x14ac:dyDescent="0.25">
      <c r="A301" s="55" t="s">
        <v>431</v>
      </c>
      <c r="B301" s="55" t="s">
        <v>432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61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62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63</v>
      </c>
      <c r="N302" s="322"/>
      <c r="O302" s="322"/>
      <c r="P302" s="322"/>
      <c r="Q302" s="322"/>
      <c r="R302" s="322"/>
      <c r="S302" s="323"/>
      <c r="T302" s="38" t="s">
        <v>64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63</v>
      </c>
      <c r="N303" s="322"/>
      <c r="O303" s="322"/>
      <c r="P303" s="322"/>
      <c r="Q303" s="322"/>
      <c r="R303" s="322"/>
      <c r="S303" s="323"/>
      <c r="T303" s="38" t="s">
        <v>62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201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0"/>
      <c r="Y304" s="300"/>
    </row>
    <row r="305" spans="1:52" ht="16.5" customHeight="1" x14ac:dyDescent="0.25">
      <c r="A305" s="55" t="s">
        <v>433</v>
      </c>
      <c r="B305" s="55" t="s">
        <v>434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61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62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63</v>
      </c>
      <c r="N306" s="322"/>
      <c r="O306" s="322"/>
      <c r="P306" s="322"/>
      <c r="Q306" s="322"/>
      <c r="R306" s="322"/>
      <c r="S306" s="323"/>
      <c r="T306" s="38" t="s">
        <v>64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63</v>
      </c>
      <c r="N307" s="322"/>
      <c r="O307" s="322"/>
      <c r="P307" s="322"/>
      <c r="Q307" s="322"/>
      <c r="R307" s="322"/>
      <c r="S307" s="323"/>
      <c r="T307" s="38" t="s">
        <v>62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435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99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0"/>
      <c r="Y309" s="300"/>
    </row>
    <row r="310" spans="1:52" ht="27" customHeight="1" x14ac:dyDescent="0.25">
      <c r="A310" s="55" t="s">
        <v>436</v>
      </c>
      <c r="B310" s="55" t="s">
        <v>437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61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62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95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62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61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62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442</v>
      </c>
      <c r="B313" s="55" t="s">
        <v>443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61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62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63</v>
      </c>
      <c r="N314" s="322"/>
      <c r="O314" s="322"/>
      <c r="P314" s="322"/>
      <c r="Q314" s="322"/>
      <c r="R314" s="322"/>
      <c r="S314" s="323"/>
      <c r="T314" s="38" t="s">
        <v>64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63</v>
      </c>
      <c r="N315" s="322"/>
      <c r="O315" s="322"/>
      <c r="P315" s="322"/>
      <c r="Q315" s="322"/>
      <c r="R315" s="322"/>
      <c r="S315" s="323"/>
      <c r="T315" s="38" t="s">
        <v>62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58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0"/>
      <c r="Y316" s="300"/>
    </row>
    <row r="317" spans="1:52" ht="27" customHeight="1" x14ac:dyDescent="0.25">
      <c r="A317" s="55" t="s">
        <v>444</v>
      </c>
      <c r="B317" s="55" t="s">
        <v>445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61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62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446</v>
      </c>
      <c r="B318" s="55" t="s">
        <v>447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61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62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63</v>
      </c>
      <c r="N319" s="322"/>
      <c r="O319" s="322"/>
      <c r="P319" s="322"/>
      <c r="Q319" s="322"/>
      <c r="R319" s="322"/>
      <c r="S319" s="323"/>
      <c r="T319" s="38" t="s">
        <v>64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63</v>
      </c>
      <c r="N320" s="322"/>
      <c r="O320" s="322"/>
      <c r="P320" s="322"/>
      <c r="Q320" s="322"/>
      <c r="R320" s="322"/>
      <c r="S320" s="323"/>
      <c r="T320" s="38" t="s">
        <v>62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65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0"/>
      <c r="Y321" s="300"/>
    </row>
    <row r="322" spans="1:52" ht="27" customHeight="1" x14ac:dyDescent="0.25">
      <c r="A322" s="55" t="s">
        <v>448</v>
      </c>
      <c r="B322" s="55" t="s">
        <v>449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61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62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61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62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61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62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454</v>
      </c>
      <c r="B325" s="55" t="s">
        <v>455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61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62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63</v>
      </c>
      <c r="N326" s="322"/>
      <c r="O326" s="322"/>
      <c r="P326" s="322"/>
      <c r="Q326" s="322"/>
      <c r="R326" s="322"/>
      <c r="S326" s="323"/>
      <c r="T326" s="38" t="s">
        <v>64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63</v>
      </c>
      <c r="N327" s="322"/>
      <c r="O327" s="322"/>
      <c r="P327" s="322"/>
      <c r="Q327" s="322"/>
      <c r="R327" s="322"/>
      <c r="S327" s="323"/>
      <c r="T327" s="38" t="s">
        <v>62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201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0"/>
      <c r="Y328" s="300"/>
    </row>
    <row r="329" spans="1:52" ht="27" customHeight="1" x14ac:dyDescent="0.25">
      <c r="A329" s="55" t="s">
        <v>456</v>
      </c>
      <c r="B329" s="55" t="s">
        <v>457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61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62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63</v>
      </c>
      <c r="N330" s="322"/>
      <c r="O330" s="322"/>
      <c r="P330" s="322"/>
      <c r="Q330" s="322"/>
      <c r="R330" s="322"/>
      <c r="S330" s="323"/>
      <c r="T330" s="38" t="s">
        <v>64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63</v>
      </c>
      <c r="N331" s="322"/>
      <c r="O331" s="322"/>
      <c r="P331" s="322"/>
      <c r="Q331" s="322"/>
      <c r="R331" s="322"/>
      <c r="S331" s="323"/>
      <c r="T331" s="38" t="s">
        <v>62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458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459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99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0"/>
      <c r="Y334" s="300"/>
    </row>
    <row r="335" spans="1:52" ht="27" customHeight="1" x14ac:dyDescent="0.25">
      <c r="A335" s="55" t="s">
        <v>460</v>
      </c>
      <c r="B335" s="55" t="s">
        <v>461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95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62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462</v>
      </c>
      <c r="B336" s="55" t="s">
        <v>463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95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62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63</v>
      </c>
      <c r="N337" s="322"/>
      <c r="O337" s="322"/>
      <c r="P337" s="322"/>
      <c r="Q337" s="322"/>
      <c r="R337" s="322"/>
      <c r="S337" s="323"/>
      <c r="T337" s="38" t="s">
        <v>64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63</v>
      </c>
      <c r="N338" s="322"/>
      <c r="O338" s="322"/>
      <c r="P338" s="322"/>
      <c r="Q338" s="322"/>
      <c r="R338" s="322"/>
      <c r="S338" s="323"/>
      <c r="T338" s="38" t="s">
        <v>62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58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0"/>
      <c r="Y339" s="300"/>
    </row>
    <row r="340" spans="1:52" ht="27" customHeight="1" x14ac:dyDescent="0.25">
      <c r="A340" s="55" t="s">
        <v>464</v>
      </c>
      <c r="B340" s="55" t="s">
        <v>465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61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62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61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62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468</v>
      </c>
      <c r="B342" s="55" t="s">
        <v>469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61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62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470</v>
      </c>
      <c r="B343" s="55" t="s">
        <v>471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61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62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61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62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474</v>
      </c>
      <c r="B345" s="55" t="s">
        <v>475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61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62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61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62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478</v>
      </c>
      <c r="B347" s="55" t="s">
        <v>479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61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62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61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62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61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62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61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62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61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62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488</v>
      </c>
      <c r="B352" s="55" t="s">
        <v>489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61</v>
      </c>
      <c r="L352" s="33">
        <v>45</v>
      </c>
      <c r="M352" s="385" t="s">
        <v>490</v>
      </c>
      <c r="N352" s="330"/>
      <c r="O352" s="330"/>
      <c r="P352" s="330"/>
      <c r="Q352" s="328"/>
      <c r="R352" s="35"/>
      <c r="S352" s="35"/>
      <c r="T352" s="36" t="s">
        <v>62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63</v>
      </c>
      <c r="N353" s="322"/>
      <c r="O353" s="322"/>
      <c r="P353" s="322"/>
      <c r="Q353" s="322"/>
      <c r="R353" s="322"/>
      <c r="S353" s="323"/>
      <c r="T353" s="38" t="s">
        <v>64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63</v>
      </c>
      <c r="N354" s="322"/>
      <c r="O354" s="322"/>
      <c r="P354" s="322"/>
      <c r="Q354" s="322"/>
      <c r="R354" s="322"/>
      <c r="S354" s="323"/>
      <c r="T354" s="38" t="s">
        <v>62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65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0"/>
      <c r="Y355" s="300"/>
    </row>
    <row r="356" spans="1:52" ht="27" customHeight="1" x14ac:dyDescent="0.25">
      <c r="A356" s="55" t="s">
        <v>491</v>
      </c>
      <c r="B356" s="55" t="s">
        <v>492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125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62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125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62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125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62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497</v>
      </c>
      <c r="B359" s="55" t="s">
        <v>498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125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62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63</v>
      </c>
      <c r="N360" s="322"/>
      <c r="O360" s="322"/>
      <c r="P360" s="322"/>
      <c r="Q360" s="322"/>
      <c r="R360" s="322"/>
      <c r="S360" s="323"/>
      <c r="T360" s="38" t="s">
        <v>64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63</v>
      </c>
      <c r="N361" s="322"/>
      <c r="O361" s="322"/>
      <c r="P361" s="322"/>
      <c r="Q361" s="322"/>
      <c r="R361" s="322"/>
      <c r="S361" s="323"/>
      <c r="T361" s="38" t="s">
        <v>62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201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0"/>
      <c r="Y362" s="300"/>
    </row>
    <row r="363" spans="1:52" ht="27" customHeight="1" x14ac:dyDescent="0.25">
      <c r="A363" s="55" t="s">
        <v>499</v>
      </c>
      <c r="B363" s="55" t="s">
        <v>500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61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62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63</v>
      </c>
      <c r="N364" s="322"/>
      <c r="O364" s="322"/>
      <c r="P364" s="322"/>
      <c r="Q364" s="322"/>
      <c r="R364" s="322"/>
      <c r="S364" s="323"/>
      <c r="T364" s="38" t="s">
        <v>64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63</v>
      </c>
      <c r="N365" s="322"/>
      <c r="O365" s="322"/>
      <c r="P365" s="322"/>
      <c r="Q365" s="322"/>
      <c r="R365" s="322"/>
      <c r="S365" s="323"/>
      <c r="T365" s="38" t="s">
        <v>62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78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0"/>
      <c r="Y366" s="300"/>
    </row>
    <row r="367" spans="1:52" ht="27" customHeight="1" x14ac:dyDescent="0.25">
      <c r="A367" s="55" t="s">
        <v>501</v>
      </c>
      <c r="B367" s="55" t="s">
        <v>502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503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62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503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62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506</v>
      </c>
      <c r="B369" s="55" t="s">
        <v>507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503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62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63</v>
      </c>
      <c r="N370" s="322"/>
      <c r="O370" s="322"/>
      <c r="P370" s="322"/>
      <c r="Q370" s="322"/>
      <c r="R370" s="322"/>
      <c r="S370" s="323"/>
      <c r="T370" s="38" t="s">
        <v>64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63</v>
      </c>
      <c r="N371" s="322"/>
      <c r="O371" s="322"/>
      <c r="P371" s="322"/>
      <c r="Q371" s="322"/>
      <c r="R371" s="322"/>
      <c r="S371" s="323"/>
      <c r="T371" s="38" t="s">
        <v>62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508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0"/>
      <c r="Y372" s="300"/>
    </row>
    <row r="373" spans="1:52" ht="27" customHeight="1" x14ac:dyDescent="0.25">
      <c r="A373" s="55" t="s">
        <v>509</v>
      </c>
      <c r="B373" s="55" t="s">
        <v>510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503</v>
      </c>
      <c r="L373" s="33">
        <v>150</v>
      </c>
      <c r="M373" s="371" t="s">
        <v>511</v>
      </c>
      <c r="N373" s="330"/>
      <c r="O373" s="330"/>
      <c r="P373" s="330"/>
      <c r="Q373" s="328"/>
      <c r="R373" s="35"/>
      <c r="S373" s="35"/>
      <c r="T373" s="36" t="s">
        <v>62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63</v>
      </c>
      <c r="N374" s="322"/>
      <c r="O374" s="322"/>
      <c r="P374" s="322"/>
      <c r="Q374" s="322"/>
      <c r="R374" s="322"/>
      <c r="S374" s="323"/>
      <c r="T374" s="38" t="s">
        <v>64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63</v>
      </c>
      <c r="N375" s="322"/>
      <c r="O375" s="322"/>
      <c r="P375" s="322"/>
      <c r="Q375" s="322"/>
      <c r="R375" s="322"/>
      <c r="S375" s="323"/>
      <c r="T375" s="38" t="s">
        <v>62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512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92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0"/>
      <c r="Y377" s="300"/>
    </row>
    <row r="378" spans="1:52" ht="27" customHeight="1" x14ac:dyDescent="0.25">
      <c r="A378" s="55" t="s">
        <v>513</v>
      </c>
      <c r="B378" s="55" t="s">
        <v>514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125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62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515</v>
      </c>
      <c r="B379" s="55" t="s">
        <v>516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125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62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63</v>
      </c>
      <c r="N380" s="322"/>
      <c r="O380" s="322"/>
      <c r="P380" s="322"/>
      <c r="Q380" s="322"/>
      <c r="R380" s="322"/>
      <c r="S380" s="323"/>
      <c r="T380" s="38" t="s">
        <v>64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63</v>
      </c>
      <c r="N381" s="322"/>
      <c r="O381" s="322"/>
      <c r="P381" s="322"/>
      <c r="Q381" s="322"/>
      <c r="R381" s="322"/>
      <c r="S381" s="323"/>
      <c r="T381" s="38" t="s">
        <v>62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58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0"/>
      <c r="Y382" s="300"/>
    </row>
    <row r="383" spans="1:52" ht="27" customHeight="1" x14ac:dyDescent="0.25">
      <c r="A383" s="55" t="s">
        <v>517</v>
      </c>
      <c r="B383" s="55" t="s">
        <v>518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95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62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61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62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61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62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523</v>
      </c>
      <c r="B386" s="55" t="s">
        <v>524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61</v>
      </c>
      <c r="L386" s="33">
        <v>40</v>
      </c>
      <c r="M386" s="364" t="s">
        <v>525</v>
      </c>
      <c r="N386" s="330"/>
      <c r="O386" s="330"/>
      <c r="P386" s="330"/>
      <c r="Q386" s="328"/>
      <c r="R386" s="35"/>
      <c r="S386" s="35"/>
      <c r="T386" s="36" t="s">
        <v>62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61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62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61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62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530</v>
      </c>
      <c r="B389" s="55" t="s">
        <v>531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61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62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63</v>
      </c>
      <c r="N390" s="322"/>
      <c r="O390" s="322"/>
      <c r="P390" s="322"/>
      <c r="Q390" s="322"/>
      <c r="R390" s="322"/>
      <c r="S390" s="323"/>
      <c r="T390" s="38" t="s">
        <v>64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63</v>
      </c>
      <c r="N391" s="322"/>
      <c r="O391" s="322"/>
      <c r="P391" s="322"/>
      <c r="Q391" s="322"/>
      <c r="R391" s="322"/>
      <c r="S391" s="323"/>
      <c r="T391" s="38" t="s">
        <v>62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78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0"/>
      <c r="Y392" s="300"/>
    </row>
    <row r="393" spans="1:52" ht="27" customHeight="1" x14ac:dyDescent="0.25">
      <c r="A393" s="55" t="s">
        <v>532</v>
      </c>
      <c r="B393" s="55" t="s">
        <v>533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503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62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63</v>
      </c>
      <c r="N394" s="322"/>
      <c r="O394" s="322"/>
      <c r="P394" s="322"/>
      <c r="Q394" s="322"/>
      <c r="R394" s="322"/>
      <c r="S394" s="323"/>
      <c r="T394" s="38" t="s">
        <v>64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63</v>
      </c>
      <c r="N395" s="322"/>
      <c r="O395" s="322"/>
      <c r="P395" s="322"/>
      <c r="Q395" s="322"/>
      <c r="R395" s="322"/>
      <c r="S395" s="323"/>
      <c r="T395" s="38" t="s">
        <v>62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508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0"/>
      <c r="Y396" s="300"/>
    </row>
    <row r="397" spans="1:52" ht="27" customHeight="1" x14ac:dyDescent="0.25">
      <c r="A397" s="55" t="s">
        <v>534</v>
      </c>
      <c r="B397" s="55" t="s">
        <v>535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503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62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63</v>
      </c>
      <c r="N398" s="322"/>
      <c r="O398" s="322"/>
      <c r="P398" s="322"/>
      <c r="Q398" s="322"/>
      <c r="R398" s="322"/>
      <c r="S398" s="323"/>
      <c r="T398" s="38" t="s">
        <v>64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63</v>
      </c>
      <c r="N399" s="322"/>
      <c r="O399" s="322"/>
      <c r="P399" s="322"/>
      <c r="Q399" s="322"/>
      <c r="R399" s="322"/>
      <c r="S399" s="323"/>
      <c r="T399" s="38" t="s">
        <v>62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536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536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99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0"/>
      <c r="Y402" s="300"/>
    </row>
    <row r="403" spans="1:52" ht="27" customHeight="1" x14ac:dyDescent="0.25">
      <c r="A403" s="55" t="s">
        <v>537</v>
      </c>
      <c r="B403" s="55" t="s">
        <v>538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125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62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95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62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95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62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95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62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95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62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95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62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95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62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125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62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553</v>
      </c>
      <c r="B411" s="55" t="s">
        <v>554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95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62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63</v>
      </c>
      <c r="N412" s="322"/>
      <c r="O412" s="322"/>
      <c r="P412" s="322"/>
      <c r="Q412" s="322"/>
      <c r="R412" s="322"/>
      <c r="S412" s="323"/>
      <c r="T412" s="38" t="s">
        <v>64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63</v>
      </c>
      <c r="N413" s="322"/>
      <c r="O413" s="322"/>
      <c r="P413" s="322"/>
      <c r="Q413" s="322"/>
      <c r="R413" s="322"/>
      <c r="S413" s="323"/>
      <c r="T413" s="38" t="s">
        <v>62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92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0"/>
      <c r="Y414" s="300"/>
    </row>
    <row r="415" spans="1:52" ht="16.5" customHeight="1" x14ac:dyDescent="0.25">
      <c r="A415" s="55" t="s">
        <v>555</v>
      </c>
      <c r="B415" s="55" t="s">
        <v>556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95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62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557</v>
      </c>
      <c r="B416" s="55" t="s">
        <v>558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95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62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63</v>
      </c>
      <c r="N417" s="322"/>
      <c r="O417" s="322"/>
      <c r="P417" s="322"/>
      <c r="Q417" s="322"/>
      <c r="R417" s="322"/>
      <c r="S417" s="323"/>
      <c r="T417" s="38" t="s">
        <v>64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63</v>
      </c>
      <c r="N418" s="322"/>
      <c r="O418" s="322"/>
      <c r="P418" s="322"/>
      <c r="Q418" s="322"/>
      <c r="R418" s="322"/>
      <c r="S418" s="323"/>
      <c r="T418" s="38" t="s">
        <v>62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58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0"/>
      <c r="Y419" s="300"/>
    </row>
    <row r="420" spans="1:52" ht="27" customHeight="1" x14ac:dyDescent="0.25">
      <c r="A420" s="55" t="s">
        <v>559</v>
      </c>
      <c r="B420" s="55" t="s">
        <v>560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95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62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61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62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61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62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95</v>
      </c>
      <c r="L423" s="33">
        <v>60</v>
      </c>
      <c r="M423" s="348" t="s">
        <v>567</v>
      </c>
      <c r="N423" s="330"/>
      <c r="O423" s="330"/>
      <c r="P423" s="330"/>
      <c r="Q423" s="328"/>
      <c r="R423" s="35"/>
      <c r="S423" s="35"/>
      <c r="T423" s="36" t="s">
        <v>62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568</v>
      </c>
      <c r="B424" s="55" t="s">
        <v>569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61</v>
      </c>
      <c r="L424" s="33">
        <v>60</v>
      </c>
      <c r="M424" s="349" t="s">
        <v>570</v>
      </c>
      <c r="N424" s="330"/>
      <c r="O424" s="330"/>
      <c r="P424" s="330"/>
      <c r="Q424" s="328"/>
      <c r="R424" s="35"/>
      <c r="S424" s="35"/>
      <c r="T424" s="36" t="s">
        <v>62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571</v>
      </c>
      <c r="B425" s="55" t="s">
        <v>572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61</v>
      </c>
      <c r="L425" s="33">
        <v>60</v>
      </c>
      <c r="M425" s="342" t="s">
        <v>573</v>
      </c>
      <c r="N425" s="330"/>
      <c r="O425" s="330"/>
      <c r="P425" s="330"/>
      <c r="Q425" s="328"/>
      <c r="R425" s="35"/>
      <c r="S425" s="35"/>
      <c r="T425" s="36" t="s">
        <v>62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63</v>
      </c>
      <c r="N426" s="322"/>
      <c r="O426" s="322"/>
      <c r="P426" s="322"/>
      <c r="Q426" s="322"/>
      <c r="R426" s="322"/>
      <c r="S426" s="323"/>
      <c r="T426" s="38" t="s">
        <v>64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63</v>
      </c>
      <c r="N427" s="322"/>
      <c r="O427" s="322"/>
      <c r="P427" s="322"/>
      <c r="Q427" s="322"/>
      <c r="R427" s="322"/>
      <c r="S427" s="323"/>
      <c r="T427" s="38" t="s">
        <v>62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65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0"/>
      <c r="Y428" s="300"/>
    </row>
    <row r="429" spans="1:52" ht="16.5" customHeight="1" x14ac:dyDescent="0.25">
      <c r="A429" s="55" t="s">
        <v>574</v>
      </c>
      <c r="B429" s="55" t="s">
        <v>575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61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62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576</v>
      </c>
      <c r="B430" s="55" t="s">
        <v>577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61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62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63</v>
      </c>
      <c r="N431" s="322"/>
      <c r="O431" s="322"/>
      <c r="P431" s="322"/>
      <c r="Q431" s="322"/>
      <c r="R431" s="322"/>
      <c r="S431" s="323"/>
      <c r="T431" s="38" t="s">
        <v>64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63</v>
      </c>
      <c r="N432" s="322"/>
      <c r="O432" s="322"/>
      <c r="P432" s="322"/>
      <c r="Q432" s="322"/>
      <c r="R432" s="322"/>
      <c r="S432" s="323"/>
      <c r="T432" s="38" t="s">
        <v>62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578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579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99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0"/>
      <c r="Y435" s="300"/>
    </row>
    <row r="436" spans="1:52" ht="27" customHeight="1" x14ac:dyDescent="0.25">
      <c r="A436" s="55" t="s">
        <v>580</v>
      </c>
      <c r="B436" s="55" t="s">
        <v>581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95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62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582</v>
      </c>
      <c r="B437" s="55" t="s">
        <v>583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95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62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63</v>
      </c>
      <c r="N438" s="322"/>
      <c r="O438" s="322"/>
      <c r="P438" s="322"/>
      <c r="Q438" s="322"/>
      <c r="R438" s="322"/>
      <c r="S438" s="323"/>
      <c r="T438" s="38" t="s">
        <v>64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63</v>
      </c>
      <c r="N439" s="322"/>
      <c r="O439" s="322"/>
      <c r="P439" s="322"/>
      <c r="Q439" s="322"/>
      <c r="R439" s="322"/>
      <c r="S439" s="323"/>
      <c r="T439" s="38" t="s">
        <v>62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92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0"/>
      <c r="Y440" s="300"/>
    </row>
    <row r="441" spans="1:52" ht="27" customHeight="1" x14ac:dyDescent="0.25">
      <c r="A441" s="55" t="s">
        <v>584</v>
      </c>
      <c r="B441" s="55" t="s">
        <v>585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95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62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586</v>
      </c>
      <c r="B442" s="55" t="s">
        <v>587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95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62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63</v>
      </c>
      <c r="N443" s="322"/>
      <c r="O443" s="322"/>
      <c r="P443" s="322"/>
      <c r="Q443" s="322"/>
      <c r="R443" s="322"/>
      <c r="S443" s="323"/>
      <c r="T443" s="38" t="s">
        <v>64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63</v>
      </c>
      <c r="N444" s="322"/>
      <c r="O444" s="322"/>
      <c r="P444" s="322"/>
      <c r="Q444" s="322"/>
      <c r="R444" s="322"/>
      <c r="S444" s="323"/>
      <c r="T444" s="38" t="s">
        <v>62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58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0"/>
      <c r="Y445" s="300"/>
    </row>
    <row r="446" spans="1:52" ht="27" customHeight="1" x14ac:dyDescent="0.25">
      <c r="A446" s="55" t="s">
        <v>588</v>
      </c>
      <c r="B446" s="55" t="s">
        <v>589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61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62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63</v>
      </c>
      <c r="N447" s="322"/>
      <c r="O447" s="322"/>
      <c r="P447" s="322"/>
      <c r="Q447" s="322"/>
      <c r="R447" s="322"/>
      <c r="S447" s="323"/>
      <c r="T447" s="38" t="s">
        <v>64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63</v>
      </c>
      <c r="N448" s="322"/>
      <c r="O448" s="322"/>
      <c r="P448" s="322"/>
      <c r="Q448" s="322"/>
      <c r="R448" s="322"/>
      <c r="S448" s="323"/>
      <c r="T448" s="38" t="s">
        <v>62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65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61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62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61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62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63</v>
      </c>
      <c r="N452" s="322"/>
      <c r="O452" s="322"/>
      <c r="P452" s="322"/>
      <c r="Q452" s="322"/>
      <c r="R452" s="322"/>
      <c r="S452" s="323"/>
      <c r="T452" s="38" t="s">
        <v>64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63</v>
      </c>
      <c r="N453" s="322"/>
      <c r="O453" s="322"/>
      <c r="P453" s="322"/>
      <c r="Q453" s="322"/>
      <c r="R453" s="322"/>
      <c r="S453" s="323"/>
      <c r="T453" s="38" t="s">
        <v>62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594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58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0"/>
      <c r="Y455" s="300"/>
    </row>
    <row r="456" spans="1:52" ht="27" customHeight="1" x14ac:dyDescent="0.25">
      <c r="A456" s="55" t="s">
        <v>595</v>
      </c>
      <c r="B456" s="55" t="s">
        <v>596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61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62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63</v>
      </c>
      <c r="N457" s="322"/>
      <c r="O457" s="322"/>
      <c r="P457" s="322"/>
      <c r="Q457" s="322"/>
      <c r="R457" s="322"/>
      <c r="S457" s="323"/>
      <c r="T457" s="38" t="s">
        <v>64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63</v>
      </c>
      <c r="N458" s="322"/>
      <c r="O458" s="322"/>
      <c r="P458" s="322"/>
      <c r="Q458" s="322"/>
      <c r="R458" s="322"/>
      <c r="S458" s="323"/>
      <c r="T458" s="38" t="s">
        <v>62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65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0"/>
      <c r="Y459" s="300"/>
    </row>
    <row r="460" spans="1:52" ht="16.5" customHeight="1" x14ac:dyDescent="0.25">
      <c r="A460" s="55" t="s">
        <v>597</v>
      </c>
      <c r="B460" s="55" t="s">
        <v>598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125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62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63</v>
      </c>
      <c r="N461" s="322"/>
      <c r="O461" s="322"/>
      <c r="P461" s="322"/>
      <c r="Q461" s="322"/>
      <c r="R461" s="322"/>
      <c r="S461" s="323"/>
      <c r="T461" s="38" t="s">
        <v>64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63</v>
      </c>
      <c r="N462" s="322"/>
      <c r="O462" s="322"/>
      <c r="P462" s="322"/>
      <c r="Q462" s="322"/>
      <c r="R462" s="322"/>
      <c r="S462" s="323"/>
      <c r="T462" s="38" t="s">
        <v>62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599</v>
      </c>
      <c r="N463" s="314"/>
      <c r="O463" s="314"/>
      <c r="P463" s="314"/>
      <c r="Q463" s="314"/>
      <c r="R463" s="314"/>
      <c r="S463" s="315"/>
      <c r="T463" s="38" t="s">
        <v>62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800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810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600</v>
      </c>
      <c r="N464" s="314"/>
      <c r="O464" s="314"/>
      <c r="P464" s="314"/>
      <c r="Q464" s="314"/>
      <c r="R464" s="314"/>
      <c r="S464" s="315"/>
      <c r="T464" s="38" t="s">
        <v>62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825.6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835.92000000000007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601</v>
      </c>
      <c r="N465" s="314"/>
      <c r="O465" s="314"/>
      <c r="P465" s="314"/>
      <c r="Q465" s="314"/>
      <c r="R465" s="314"/>
      <c r="S465" s="315"/>
      <c r="T465" s="38" t="s">
        <v>602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2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603</v>
      </c>
      <c r="N466" s="314"/>
      <c r="O466" s="314"/>
      <c r="P466" s="314"/>
      <c r="Q466" s="314"/>
      <c r="R466" s="314"/>
      <c r="S466" s="315"/>
      <c r="T466" s="38" t="s">
        <v>62</v>
      </c>
      <c r="U466" s="307">
        <f>GrossWeightTotal+PalletQtyTotal*25</f>
        <v>875.6</v>
      </c>
      <c r="V466" s="307">
        <f>GrossWeightTotalR+PalletQtyTotalR*25</f>
        <v>885.92000000000007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604</v>
      </c>
      <c r="N467" s="314"/>
      <c r="O467" s="314"/>
      <c r="P467" s="314"/>
      <c r="Q467" s="314"/>
      <c r="R467" s="314"/>
      <c r="S467" s="315"/>
      <c r="T467" s="38" t="s">
        <v>602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53.333333333333336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54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605</v>
      </c>
      <c r="N468" s="314"/>
      <c r="O468" s="314"/>
      <c r="P468" s="314"/>
      <c r="Q468" s="314"/>
      <c r="R468" s="314"/>
      <c r="S468" s="315"/>
      <c r="T468" s="40" t="s">
        <v>606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1.1744999999999999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607</v>
      </c>
      <c r="B470" s="299" t="s">
        <v>57</v>
      </c>
      <c r="C470" s="309" t="s">
        <v>90</v>
      </c>
      <c r="D470" s="319"/>
      <c r="E470" s="319"/>
      <c r="F470" s="320"/>
      <c r="G470" s="309" t="s">
        <v>223</v>
      </c>
      <c r="H470" s="319"/>
      <c r="I470" s="319"/>
      <c r="J470" s="319"/>
      <c r="K470" s="319"/>
      <c r="L470" s="320"/>
      <c r="M470" s="309" t="s">
        <v>411</v>
      </c>
      <c r="N470" s="320"/>
      <c r="O470" s="309" t="s">
        <v>458</v>
      </c>
      <c r="P470" s="320"/>
      <c r="Q470" s="299" t="s">
        <v>536</v>
      </c>
      <c r="R470" s="309" t="s">
        <v>578</v>
      </c>
      <c r="S470" s="320"/>
      <c r="T470" s="1"/>
      <c r="Y470" s="53"/>
      <c r="AB470" s="1"/>
    </row>
    <row r="471" spans="1:28" ht="14.25" customHeight="1" thickTop="1" x14ac:dyDescent="0.2">
      <c r="A471" s="311" t="s">
        <v>608</v>
      </c>
      <c r="B471" s="309" t="s">
        <v>57</v>
      </c>
      <c r="C471" s="309" t="s">
        <v>91</v>
      </c>
      <c r="D471" s="309" t="s">
        <v>98</v>
      </c>
      <c r="E471" s="309" t="s">
        <v>90</v>
      </c>
      <c r="F471" s="309" t="s">
        <v>214</v>
      </c>
      <c r="G471" s="309" t="s">
        <v>224</v>
      </c>
      <c r="H471" s="309" t="s">
        <v>231</v>
      </c>
      <c r="I471" s="309" t="s">
        <v>248</v>
      </c>
      <c r="J471" s="309" t="s">
        <v>304</v>
      </c>
      <c r="K471" s="309" t="s">
        <v>380</v>
      </c>
      <c r="L471" s="309" t="s">
        <v>398</v>
      </c>
      <c r="M471" s="309" t="s">
        <v>412</v>
      </c>
      <c r="N471" s="309" t="s">
        <v>435</v>
      </c>
      <c r="O471" s="309" t="s">
        <v>459</v>
      </c>
      <c r="P471" s="309" t="s">
        <v>512</v>
      </c>
      <c r="Q471" s="309" t="s">
        <v>536</v>
      </c>
      <c r="R471" s="309" t="s">
        <v>579</v>
      </c>
      <c r="S471" s="309" t="s">
        <v>594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609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810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2021-11-12T12:13:19Z</dcterms:created>
  <dcterms:modified xsi:type="dcterms:W3CDTF">2023-09-25T15:08:28Z</dcterms:modified>
</cp:coreProperties>
</file>