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V461" i="1" s="1"/>
  <c r="M460" i="1"/>
  <c r="U458" i="1"/>
  <c r="U457" i="1"/>
  <c r="V456" i="1"/>
  <c r="S473" i="1" s="1"/>
  <c r="M456" i="1"/>
  <c r="U453" i="1"/>
  <c r="U452" i="1"/>
  <c r="V451" i="1"/>
  <c r="W451" i="1" s="1"/>
  <c r="M451" i="1"/>
  <c r="V450" i="1"/>
  <c r="V452" i="1" s="1"/>
  <c r="M450" i="1"/>
  <c r="U448" i="1"/>
  <c r="V447" i="1"/>
  <c r="U447" i="1"/>
  <c r="V446" i="1"/>
  <c r="V448" i="1" s="1"/>
  <c r="M446" i="1"/>
  <c r="U444" i="1"/>
  <c r="U443" i="1"/>
  <c r="V442" i="1"/>
  <c r="W442" i="1" s="1"/>
  <c r="M442" i="1"/>
  <c r="V441" i="1"/>
  <c r="V444" i="1" s="1"/>
  <c r="M441" i="1"/>
  <c r="U439" i="1"/>
  <c r="U438" i="1"/>
  <c r="V437" i="1"/>
  <c r="M437" i="1"/>
  <c r="W436" i="1"/>
  <c r="V436" i="1"/>
  <c r="R473" i="1" s="1"/>
  <c r="M436" i="1"/>
  <c r="U432" i="1"/>
  <c r="V431" i="1"/>
  <c r="U431" i="1"/>
  <c r="W430" i="1"/>
  <c r="V430" i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V418" i="1"/>
  <c r="U418" i="1"/>
  <c r="U417" i="1"/>
  <c r="V416" i="1"/>
  <c r="W416" i="1" s="1"/>
  <c r="M416" i="1"/>
  <c r="W415" i="1"/>
  <c r="W417" i="1" s="1"/>
  <c r="V415" i="1"/>
  <c r="V417" i="1" s="1"/>
  <c r="M415" i="1"/>
  <c r="U413" i="1"/>
  <c r="U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U399" i="1"/>
  <c r="V398" i="1"/>
  <c r="U398" i="1"/>
  <c r="W397" i="1"/>
  <c r="W398" i="1" s="1"/>
  <c r="V397" i="1"/>
  <c r="V399" i="1" s="1"/>
  <c r="M397" i="1"/>
  <c r="U395" i="1"/>
  <c r="V394" i="1"/>
  <c r="U394" i="1"/>
  <c r="W393" i="1"/>
  <c r="W394" i="1" s="1"/>
  <c r="V393" i="1"/>
  <c r="V395" i="1" s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V391" i="1" s="1"/>
  <c r="M383" i="1"/>
  <c r="V381" i="1"/>
  <c r="U381" i="1"/>
  <c r="U380" i="1"/>
  <c r="V379" i="1"/>
  <c r="W379" i="1" s="1"/>
  <c r="M379" i="1"/>
  <c r="W378" i="1"/>
  <c r="W380" i="1" s="1"/>
  <c r="V378" i="1"/>
  <c r="V380" i="1" s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V370" i="1" s="1"/>
  <c r="M367" i="1"/>
  <c r="V365" i="1"/>
  <c r="U365" i="1"/>
  <c r="U364" i="1"/>
  <c r="V363" i="1"/>
  <c r="V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W360" i="1" s="1"/>
  <c r="V356" i="1"/>
  <c r="V360" i="1" s="1"/>
  <c r="M356" i="1"/>
  <c r="U354" i="1"/>
  <c r="V353" i="1"/>
  <c r="U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V354" i="1" s="1"/>
  <c r="M340" i="1"/>
  <c r="V338" i="1"/>
  <c r="U338" i="1"/>
  <c r="U337" i="1"/>
  <c r="V336" i="1"/>
  <c r="W336" i="1" s="1"/>
  <c r="M336" i="1"/>
  <c r="W335" i="1"/>
  <c r="W337" i="1" s="1"/>
  <c r="V335" i="1"/>
  <c r="O473" i="1" s="1"/>
  <c r="M335" i="1"/>
  <c r="U331" i="1"/>
  <c r="V330" i="1"/>
  <c r="U330" i="1"/>
  <c r="W329" i="1"/>
  <c r="W330" i="1" s="1"/>
  <c r="V329" i="1"/>
  <c r="V331" i="1" s="1"/>
  <c r="M329" i="1"/>
  <c r="U327" i="1"/>
  <c r="U326" i="1"/>
  <c r="W325" i="1"/>
  <c r="V325" i="1"/>
  <c r="M325" i="1"/>
  <c r="V324" i="1"/>
  <c r="W324" i="1" s="1"/>
  <c r="M324" i="1"/>
  <c r="W323" i="1"/>
  <c r="V323" i="1"/>
  <c r="M323" i="1"/>
  <c r="V322" i="1"/>
  <c r="M322" i="1"/>
  <c r="V320" i="1"/>
  <c r="U320" i="1"/>
  <c r="U319" i="1"/>
  <c r="V318" i="1"/>
  <c r="W318" i="1" s="1"/>
  <c r="M318" i="1"/>
  <c r="W317" i="1"/>
  <c r="V317" i="1"/>
  <c r="V319" i="1" s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M310" i="1"/>
  <c r="V307" i="1"/>
  <c r="U307" i="1"/>
  <c r="U306" i="1"/>
  <c r="V305" i="1"/>
  <c r="V306" i="1" s="1"/>
  <c r="M305" i="1"/>
  <c r="V303" i="1"/>
  <c r="U303" i="1"/>
  <c r="U302" i="1"/>
  <c r="V301" i="1"/>
  <c r="V302" i="1" s="1"/>
  <c r="M301" i="1"/>
  <c r="V299" i="1"/>
  <c r="U299" i="1"/>
  <c r="U298" i="1"/>
  <c r="V297" i="1"/>
  <c r="W297" i="1" s="1"/>
  <c r="M297" i="1"/>
  <c r="W296" i="1"/>
  <c r="W298" i="1" s="1"/>
  <c r="V296" i="1"/>
  <c r="V298" i="1" s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W286" i="1" s="1"/>
  <c r="M286" i="1"/>
  <c r="W285" i="1"/>
  <c r="V285" i="1"/>
  <c r="M285" i="1"/>
  <c r="U281" i="1"/>
  <c r="V280" i="1"/>
  <c r="U280" i="1"/>
  <c r="W279" i="1"/>
  <c r="W280" i="1" s="1"/>
  <c r="V279" i="1"/>
  <c r="V281" i="1" s="1"/>
  <c r="M279" i="1"/>
  <c r="U277" i="1"/>
  <c r="V276" i="1"/>
  <c r="U276" i="1"/>
  <c r="W275" i="1"/>
  <c r="W276" i="1" s="1"/>
  <c r="V275" i="1"/>
  <c r="V277" i="1" s="1"/>
  <c r="M275" i="1"/>
  <c r="U273" i="1"/>
  <c r="V272" i="1"/>
  <c r="U272" i="1"/>
  <c r="W271" i="1"/>
  <c r="V271" i="1"/>
  <c r="M271" i="1"/>
  <c r="V270" i="1"/>
  <c r="W270" i="1" s="1"/>
  <c r="M270" i="1"/>
  <c r="W269" i="1"/>
  <c r="W272" i="1" s="1"/>
  <c r="V269" i="1"/>
  <c r="V273" i="1" s="1"/>
  <c r="M269" i="1"/>
  <c r="V267" i="1"/>
  <c r="U267" i="1"/>
  <c r="V266" i="1"/>
  <c r="U266" i="1"/>
  <c r="W265" i="1"/>
  <c r="W266" i="1" s="1"/>
  <c r="V265" i="1"/>
  <c r="L473" i="1" s="1"/>
  <c r="M265" i="1"/>
  <c r="U262" i="1"/>
  <c r="U261" i="1"/>
  <c r="W260" i="1"/>
  <c r="V260" i="1"/>
  <c r="M260" i="1"/>
  <c r="V259" i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W251" i="1" s="1"/>
  <c r="W256" i="1" s="1"/>
  <c r="V250" i="1"/>
  <c r="W250" i="1" s="1"/>
  <c r="M250" i="1"/>
  <c r="W249" i="1"/>
  <c r="V249" i="1"/>
  <c r="K473" i="1" s="1"/>
  <c r="M249" i="1"/>
  <c r="U246" i="1"/>
  <c r="U245" i="1"/>
  <c r="W244" i="1"/>
  <c r="V244" i="1"/>
  <c r="M244" i="1"/>
  <c r="V243" i="1"/>
  <c r="W243" i="1" s="1"/>
  <c r="M243" i="1"/>
  <c r="W242" i="1"/>
  <c r="V242" i="1"/>
  <c r="M242" i="1"/>
  <c r="U240" i="1"/>
  <c r="U239" i="1"/>
  <c r="W238" i="1"/>
  <c r="V238" i="1"/>
  <c r="M238" i="1"/>
  <c r="V237" i="1"/>
  <c r="W237" i="1" s="1"/>
  <c r="V236" i="1"/>
  <c r="V239" i="1" s="1"/>
  <c r="U234" i="1"/>
  <c r="U233" i="1"/>
  <c r="W232" i="1"/>
  <c r="V232" i="1"/>
  <c r="M232" i="1"/>
  <c r="V231" i="1"/>
  <c r="W231" i="1" s="1"/>
  <c r="M231" i="1"/>
  <c r="W230" i="1"/>
  <c r="V230" i="1"/>
  <c r="M230" i="1"/>
  <c r="V229" i="1"/>
  <c r="V233" i="1" s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W221" i="1" s="1"/>
  <c r="W226" i="1" s="1"/>
  <c r="M221" i="1"/>
  <c r="W220" i="1"/>
  <c r="V220" i="1"/>
  <c r="M220" i="1"/>
  <c r="U218" i="1"/>
  <c r="U217" i="1"/>
  <c r="W216" i="1"/>
  <c r="V216" i="1"/>
  <c r="M216" i="1"/>
  <c r="V215" i="1"/>
  <c r="W215" i="1" s="1"/>
  <c r="M215" i="1"/>
  <c r="W214" i="1"/>
  <c r="V214" i="1"/>
  <c r="M214" i="1"/>
  <c r="V213" i="1"/>
  <c r="V217" i="1" s="1"/>
  <c r="M213" i="1"/>
  <c r="U211" i="1"/>
  <c r="U210" i="1"/>
  <c r="V209" i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V207" i="1" s="1"/>
  <c r="M191" i="1"/>
  <c r="U188" i="1"/>
  <c r="U187" i="1"/>
  <c r="V186" i="1"/>
  <c r="W186" i="1" s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W162" i="1" s="1"/>
  <c r="M159" i="1"/>
  <c r="W158" i="1"/>
  <c r="V158" i="1"/>
  <c r="M158" i="1"/>
  <c r="U156" i="1"/>
  <c r="U155" i="1"/>
  <c r="W154" i="1"/>
  <c r="V154" i="1"/>
  <c r="M154" i="1"/>
  <c r="V153" i="1"/>
  <c r="V155" i="1" s="1"/>
  <c r="U151" i="1"/>
  <c r="V150" i="1"/>
  <c r="U150" i="1"/>
  <c r="W149" i="1"/>
  <c r="V149" i="1"/>
  <c r="M149" i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W139" i="1"/>
  <c r="V139" i="1"/>
  <c r="M139" i="1"/>
  <c r="V138" i="1"/>
  <c r="W138" i="1" s="1"/>
  <c r="M138" i="1"/>
  <c r="V137" i="1"/>
  <c r="V144" i="1" s="1"/>
  <c r="M137" i="1"/>
  <c r="W136" i="1"/>
  <c r="V136" i="1"/>
  <c r="M136" i="1"/>
  <c r="U133" i="1"/>
  <c r="U132" i="1"/>
  <c r="W131" i="1"/>
  <c r="V131" i="1"/>
  <c r="M131" i="1"/>
  <c r="W130" i="1"/>
  <c r="V130" i="1"/>
  <c r="M130" i="1"/>
  <c r="V129" i="1"/>
  <c r="G473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W120" i="1"/>
  <c r="V120" i="1"/>
  <c r="V125" i="1" s="1"/>
  <c r="M120" i="1"/>
  <c r="U117" i="1"/>
  <c r="U116" i="1"/>
  <c r="W115" i="1"/>
  <c r="V115" i="1"/>
  <c r="V114" i="1"/>
  <c r="W114" i="1" s="1"/>
  <c r="M114" i="1"/>
  <c r="W113" i="1"/>
  <c r="V113" i="1"/>
  <c r="V112" i="1"/>
  <c r="W112" i="1" s="1"/>
  <c r="M112" i="1"/>
  <c r="V111" i="1"/>
  <c r="V117" i="1" s="1"/>
  <c r="M111" i="1"/>
  <c r="U109" i="1"/>
  <c r="U108" i="1"/>
  <c r="V107" i="1"/>
  <c r="W107" i="1" s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W100" i="1" s="1"/>
  <c r="W99" i="1"/>
  <c r="V99" i="1"/>
  <c r="V98" i="1"/>
  <c r="W98" i="1" s="1"/>
  <c r="U96" i="1"/>
  <c r="U95" i="1"/>
  <c r="V94" i="1"/>
  <c r="W94" i="1" s="1"/>
  <c r="M94" i="1"/>
  <c r="W93" i="1"/>
  <c r="V93" i="1"/>
  <c r="M93" i="1"/>
  <c r="W92" i="1"/>
  <c r="V92" i="1"/>
  <c r="M92" i="1"/>
  <c r="V91" i="1"/>
  <c r="W91" i="1" s="1"/>
  <c r="M91" i="1"/>
  <c r="V90" i="1"/>
  <c r="W90" i="1" s="1"/>
  <c r="M90" i="1"/>
  <c r="W89" i="1"/>
  <c r="V89" i="1"/>
  <c r="M89" i="1"/>
  <c r="W88" i="1"/>
  <c r="V88" i="1"/>
  <c r="M88" i="1"/>
  <c r="V87" i="1"/>
  <c r="W87" i="1" s="1"/>
  <c r="M87" i="1"/>
  <c r="V86" i="1"/>
  <c r="V96" i="1" s="1"/>
  <c r="M86" i="1"/>
  <c r="U84" i="1"/>
  <c r="U83" i="1"/>
  <c r="V82" i="1"/>
  <c r="W82" i="1" s="1"/>
  <c r="M82" i="1"/>
  <c r="W81" i="1"/>
  <c r="V81" i="1"/>
  <c r="M81" i="1"/>
  <c r="W80" i="1"/>
  <c r="V80" i="1"/>
  <c r="V79" i="1"/>
  <c r="W79" i="1" s="1"/>
  <c r="W78" i="1"/>
  <c r="V78" i="1"/>
  <c r="M78" i="1"/>
  <c r="V77" i="1"/>
  <c r="W77" i="1" s="1"/>
  <c r="U75" i="1"/>
  <c r="U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V62" i="1"/>
  <c r="W62" i="1" s="1"/>
  <c r="M62" i="1"/>
  <c r="V61" i="1"/>
  <c r="W61" i="1" s="1"/>
  <c r="M61" i="1"/>
  <c r="W60" i="1"/>
  <c r="V60" i="1"/>
  <c r="V59" i="1"/>
  <c r="E473" i="1" s="1"/>
  <c r="U56" i="1"/>
  <c r="U55" i="1"/>
  <c r="V54" i="1"/>
  <c r="W54" i="1" s="1"/>
  <c r="W53" i="1"/>
  <c r="V53" i="1"/>
  <c r="M53" i="1"/>
  <c r="V52" i="1"/>
  <c r="D473" i="1" s="1"/>
  <c r="M52" i="1"/>
  <c r="U49" i="1"/>
  <c r="U48" i="1"/>
  <c r="V47" i="1"/>
  <c r="W47" i="1" s="1"/>
  <c r="M47" i="1"/>
  <c r="V46" i="1"/>
  <c r="V49" i="1" s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63" i="1" s="1"/>
  <c r="U23" i="1"/>
  <c r="W22" i="1"/>
  <c r="W23" i="1" s="1"/>
  <c r="V22" i="1"/>
  <c r="V23" i="1" s="1"/>
  <c r="M22" i="1"/>
  <c r="H10" i="1"/>
  <c r="A9" i="1"/>
  <c r="H9" i="1" s="1"/>
  <c r="D7" i="1"/>
  <c r="N6" i="1"/>
  <c r="M2" i="1"/>
  <c r="W83" i="1" l="1"/>
  <c r="W124" i="1"/>
  <c r="W32" i="1"/>
  <c r="W108" i="1"/>
  <c r="J9" i="1"/>
  <c r="W46" i="1"/>
  <c r="W48" i="1" s="1"/>
  <c r="W86" i="1"/>
  <c r="W95" i="1" s="1"/>
  <c r="W111" i="1"/>
  <c r="W116" i="1" s="1"/>
  <c r="V116" i="1"/>
  <c r="H473" i="1"/>
  <c r="W137" i="1"/>
  <c r="W144" i="1" s="1"/>
  <c r="V151" i="1"/>
  <c r="W148" i="1"/>
  <c r="W150" i="1" s="1"/>
  <c r="I473" i="1"/>
  <c r="V210" i="1"/>
  <c r="W209" i="1"/>
  <c r="W210" i="1" s="1"/>
  <c r="V211" i="1"/>
  <c r="V227" i="1"/>
  <c r="W245" i="1"/>
  <c r="V257" i="1"/>
  <c r="V294" i="1"/>
  <c r="V315" i="1"/>
  <c r="V327" i="1"/>
  <c r="V361" i="1"/>
  <c r="V413" i="1"/>
  <c r="V427" i="1"/>
  <c r="A10" i="1"/>
  <c r="B473" i="1"/>
  <c r="V464" i="1"/>
  <c r="V465" i="1"/>
  <c r="V48" i="1"/>
  <c r="V467" i="1" s="1"/>
  <c r="V56" i="1"/>
  <c r="V75" i="1"/>
  <c r="V84" i="1"/>
  <c r="V109" i="1"/>
  <c r="F473" i="1"/>
  <c r="V124" i="1"/>
  <c r="V183" i="1"/>
  <c r="W165" i="1"/>
  <c r="W182" i="1" s="1"/>
  <c r="V188" i="1"/>
  <c r="W293" i="1"/>
  <c r="W319" i="1"/>
  <c r="W412" i="1"/>
  <c r="V426" i="1"/>
  <c r="W437" i="1"/>
  <c r="W438" i="1" s="1"/>
  <c r="V438" i="1"/>
  <c r="V439" i="1"/>
  <c r="F9" i="1"/>
  <c r="F10" i="1"/>
  <c r="V33" i="1"/>
  <c r="V55" i="1"/>
  <c r="V74" i="1"/>
  <c r="V83" i="1"/>
  <c r="V95" i="1"/>
  <c r="V108" i="1"/>
  <c r="V133" i="1"/>
  <c r="V145" i="1"/>
  <c r="V218" i="1"/>
  <c r="W213" i="1"/>
  <c r="W217" i="1" s="1"/>
  <c r="V234" i="1"/>
  <c r="W229" i="1"/>
  <c r="W233" i="1" s="1"/>
  <c r="V240" i="1"/>
  <c r="W236" i="1"/>
  <c r="W239" i="1" s="1"/>
  <c r="V262" i="1"/>
  <c r="W259" i="1"/>
  <c r="W261" i="1" s="1"/>
  <c r="U467" i="1"/>
  <c r="V24" i="1"/>
  <c r="C473" i="1"/>
  <c r="W52" i="1"/>
  <c r="W55" i="1" s="1"/>
  <c r="W59" i="1"/>
  <c r="W74" i="1" s="1"/>
  <c r="W129" i="1"/>
  <c r="W132" i="1" s="1"/>
  <c r="V132" i="1"/>
  <c r="V156" i="1"/>
  <c r="W153" i="1"/>
  <c r="W155" i="1" s="1"/>
  <c r="V162" i="1"/>
  <c r="V163" i="1"/>
  <c r="V182" i="1"/>
  <c r="V206" i="1"/>
  <c r="W191" i="1"/>
  <c r="W206" i="1" s="1"/>
  <c r="J473" i="1"/>
  <c r="V226" i="1"/>
  <c r="V246" i="1"/>
  <c r="V245" i="1"/>
  <c r="V261" i="1"/>
  <c r="V293" i="1"/>
  <c r="V314" i="1"/>
  <c r="V326" i="1"/>
  <c r="V371" i="1"/>
  <c r="V390" i="1"/>
  <c r="V412" i="1"/>
  <c r="V443" i="1"/>
  <c r="P473" i="1"/>
  <c r="W301" i="1"/>
  <c r="W302" i="1" s="1"/>
  <c r="W305" i="1"/>
  <c r="W306" i="1" s="1"/>
  <c r="W310" i="1"/>
  <c r="W314" i="1" s="1"/>
  <c r="W322" i="1"/>
  <c r="W326" i="1" s="1"/>
  <c r="W340" i="1"/>
  <c r="W353" i="1" s="1"/>
  <c r="W363" i="1"/>
  <c r="W364" i="1" s="1"/>
  <c r="W367" i="1"/>
  <c r="W370" i="1" s="1"/>
  <c r="W383" i="1"/>
  <c r="W390" i="1" s="1"/>
  <c r="W420" i="1"/>
  <c r="W426" i="1" s="1"/>
  <c r="W429" i="1"/>
  <c r="W431" i="1" s="1"/>
  <c r="W456" i="1"/>
  <c r="W457" i="1" s="1"/>
  <c r="W460" i="1"/>
  <c r="W461" i="1" s="1"/>
  <c r="M473" i="1"/>
  <c r="Q473" i="1"/>
  <c r="W446" i="1"/>
  <c r="W447" i="1" s="1"/>
  <c r="W450" i="1"/>
  <c r="W452" i="1" s="1"/>
  <c r="V453" i="1"/>
  <c r="V458" i="1"/>
  <c r="V462" i="1"/>
  <c r="N473" i="1"/>
  <c r="V256" i="1"/>
  <c r="V337" i="1"/>
  <c r="W441" i="1"/>
  <c r="W443" i="1" s="1"/>
  <c r="V457" i="1"/>
  <c r="W468" i="1" l="1"/>
  <c r="V466" i="1"/>
  <c r="V463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<sst xmlns="http://schemas.openxmlformats.org/spreadsheetml/2006/main" count="1672" uniqueCount="631">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</sst>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zoomScaleNormal="100" zoomScaleSheetLayoutView="100" workbookViewId="0">
      <selection activeCell="U23" sqref="U2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45198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615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2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448.2</v>
      </c>
      <c r="V53" s="306">
        <f>IFERROR(IF(U53="",0,CEILING((U53/$H53),1)*$H53),"")</f>
        <v>450</v>
      </c>
      <c r="W53" s="37">
        <f>IFERROR(IF(V53=0,"",ROUNDUP(V53/H53,0)*0.00937),"")</f>
        <v>0.93699999999999994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99.6</v>
      </c>
      <c r="V55" s="307">
        <f>IFERROR(V52/H52,"0")+IFERROR(V53/H53,"0")+IFERROR(V54/H54,"0")</f>
        <v>100</v>
      </c>
      <c r="W55" s="307">
        <f>IFERROR(IF(W52="",0,W52),"0")+IFERROR(IF(W53="",0,W53),"0")+IFERROR(IF(W54="",0,W54),"0")</f>
        <v>0.93699999999999994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448.2</v>
      </c>
      <c r="V56" s="307">
        <f>IFERROR(SUM(V52:V54),"0")</f>
        <v>450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274.5</v>
      </c>
      <c r="V70" s="306">
        <f t="shared" si="2"/>
        <v>274.5</v>
      </c>
      <c r="W70" s="37">
        <f t="shared" si="3"/>
        <v>0.57157000000000002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61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61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0.57157000000000002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274.5</v>
      </c>
      <c r="V75" s="307">
        <f>IFERROR(SUM(V59:V73),"0")</f>
        <v>274.5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831.6</v>
      </c>
      <c r="V103" s="306">
        <f t="shared" si="6"/>
        <v>831.6</v>
      </c>
      <c r="W103" s="37">
        <f>IFERROR(IF(V103=0,"",ROUNDUP(V103/H103,0)*0.00753),"")</f>
        <v>2.3192400000000002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308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308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2.3192400000000002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831.6</v>
      </c>
      <c r="V109" s="307">
        <f>IFERROR(SUM(V98:V107),"0")</f>
        <v>831.6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426.6</v>
      </c>
      <c r="V122" s="306">
        <f>IFERROR(IF(U122="",0,CEILING((U122/$H122),1)*$H122),"")</f>
        <v>426.6</v>
      </c>
      <c r="W122" s="37">
        <f>IFERROR(IF(V122=0,"",ROUNDUP(V122/H122,0)*0.00753),"")</f>
        <v>1.18974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158</v>
      </c>
      <c r="V124" s="307">
        <f>IFERROR(V120/H120,"0")+IFERROR(V121/H121,"0")+IFERROR(V122/H122,"0")+IFERROR(V123/H123,"0")</f>
        <v>158</v>
      </c>
      <c r="W124" s="307">
        <f>IFERROR(IF(W120="",0,W120),"0")+IFERROR(IF(W121="",0,W121),"0")+IFERROR(IF(W122="",0,W122),"0")+IFERROR(IF(W123="",0,W123),"0")</f>
        <v>1.18974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426.6</v>
      </c>
      <c r="V125" s="307">
        <f>IFERROR(SUM(V120:V123),"0")</f>
        <v>426.6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3780</v>
      </c>
      <c r="V270" s="306">
        <f>IFERROR(IF(U270="",0,CEILING((U270/$H270),1)*$H270),"")</f>
        <v>3780</v>
      </c>
      <c r="W270" s="37">
        <f>IFERROR(IF(V270=0,"",ROUNDUP(V270/H270,0)*0.00753),"")</f>
        <v>11.295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1638</v>
      </c>
      <c r="V271" s="306">
        <f>IFERROR(IF(U271="",0,CEILING((U271/$H271),1)*$H271),"")</f>
        <v>1638</v>
      </c>
      <c r="W271" s="37">
        <f>IFERROR(IF(V271=0,"",ROUNDUP(V271/H271,0)*0.00753),"")</f>
        <v>4.8944999999999999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2150</v>
      </c>
      <c r="V272" s="307">
        <f>IFERROR(V269/H269,"0")+IFERROR(V270/H270,"0")+IFERROR(V271/H271,"0")</f>
        <v>2150</v>
      </c>
      <c r="W272" s="307">
        <f>IFERROR(IF(W269="",0,W269),"0")+IFERROR(IF(W270="",0,W270),"0")+IFERROR(IF(W271="",0,W271),"0")</f>
        <v>16.189499999999999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5418</v>
      </c>
      <c r="V273" s="307">
        <f>IFERROR(SUM(V269:V271),"0")</f>
        <v>5418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3400</v>
      </c>
      <c r="V285" s="306">
        <f t="shared" ref="V285:V292" si="14">IFERROR(IF(U285="",0,CEILING((U285/$H285),1)*$H285),"")</f>
        <v>3405</v>
      </c>
      <c r="W285" s="37">
        <f>IFERROR(IF(V285=0,"",ROUNDUP(V285/H285,0)*0.02175),"")</f>
        <v>4.9372499999999997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700</v>
      </c>
      <c r="V287" s="306">
        <f t="shared" si="14"/>
        <v>705</v>
      </c>
      <c r="W287" s="37">
        <f>IFERROR(IF(V287=0,"",ROUNDUP(V287/H287,0)*0.02175),"")</f>
        <v>1.0222499999999999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2900</v>
      </c>
      <c r="V289" s="306">
        <f t="shared" si="14"/>
        <v>2910</v>
      </c>
      <c r="W289" s="37">
        <f>IFERROR(IF(V289=0,"",ROUNDUP(V289/H289,0)*0.02175),"")</f>
        <v>4.2195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466.66666666666663</v>
      </c>
      <c r="V293" s="307">
        <f>IFERROR(V285/H285,"0")+IFERROR(V286/H286,"0")+IFERROR(V287/H287,"0")+IFERROR(V288/H288,"0")+IFERROR(V289/H289,"0")+IFERROR(V290/H290,"0")+IFERROR(V291/H291,"0")+IFERROR(V292/H292,"0")</f>
        <v>468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10.178999999999998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7000</v>
      </c>
      <c r="V294" s="307">
        <f>IFERROR(SUM(V285:V292),"0")</f>
        <v>7020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2200</v>
      </c>
      <c r="V296" s="306">
        <f>IFERROR(IF(U296="",0,CEILING((U296/$H296),1)*$H296),"")</f>
        <v>2205</v>
      </c>
      <c r="W296" s="37">
        <f>IFERROR(IF(V296=0,"",ROUNDUP(V296/H296,0)*0.02175),"")</f>
        <v>3.1972499999999999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146.66666666666666</v>
      </c>
      <c r="V298" s="307">
        <f>IFERROR(V296/H296,"0")+IFERROR(V297/H297,"0")</f>
        <v>147</v>
      </c>
      <c r="W298" s="307">
        <f>IFERROR(IF(W296="",0,W296),"0")+IFERROR(IF(W297="",0,W297),"0")</f>
        <v>3.1972499999999999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2200</v>
      </c>
      <c r="V299" s="307">
        <f>IFERROR(SUM(V296:V297),"0")</f>
        <v>2205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493.49999999999989</v>
      </c>
      <c r="V347" s="306">
        <f t="shared" si="15"/>
        <v>493.5</v>
      </c>
      <c r="W347" s="37">
        <f t="shared" si="16"/>
        <v>1.1797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234.99999999999994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235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1.1797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493.49999999999989</v>
      </c>
      <c r="V354" s="307">
        <f>IFERROR(SUM(V340:V352),"0")</f>
        <v>493.5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201.6</v>
      </c>
      <c r="V388" s="306">
        <f t="shared" si="17"/>
        <v>201.60000000000002</v>
      </c>
      <c r="W388" s="37">
        <f>IFERROR(IF(V388=0,"",ROUNDUP(V388/H388,0)*0.00502),"")</f>
        <v>0.48192000000000002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96</v>
      </c>
      <c r="V390" s="307">
        <f>IFERROR(V383/H383,"0")+IFERROR(V384/H384,"0")+IFERROR(V385/H385,"0")+IFERROR(V386/H386,"0")+IFERROR(V387/H387,"0")+IFERROR(V388/H388,"0")+IFERROR(V389/H389,"0")</f>
        <v>96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0.48192000000000002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201.6</v>
      </c>
      <c r="V391" s="307">
        <f>IFERROR(SUM(V383:V389),"0")</f>
        <v>201.60000000000002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17294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17320.8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18371.896000000001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18399.592000000001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19196.896000000001</v>
      </c>
      <c r="V466" s="307">
        <f>GrossWeightTotalR+PalletQtyTotalR*25</f>
        <v>19224.592000000001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3720.9333333333329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3723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36.244919999999993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450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1106.0999999999999</v>
      </c>
      <c r="F473" s="47">
        <f>IFERROR(V120*1,"0")+IFERROR(V121*1,"0")+IFERROR(V122*1,"0")+IFERROR(V123*1,"0")</f>
        <v>426.6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5418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9225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493.5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201.60000000000002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2023-09-27T10:59:26Z</dcterms:modified>
</cp:coreProperties>
</file>