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U452" i="2"/>
  <c r="V451" i="2"/>
  <c r="W451" i="2" s="1"/>
  <c r="M451" i="2"/>
  <c r="V450" i="2"/>
  <c r="W450" i="2" s="1"/>
  <c r="M450" i="2"/>
  <c r="U448" i="2"/>
  <c r="U447" i="2"/>
  <c r="V446" i="2"/>
  <c r="V448" i="2" s="1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M436" i="2"/>
  <c r="U432" i="2"/>
  <c r="U431" i="2"/>
  <c r="V430" i="2"/>
  <c r="M430" i="2"/>
  <c r="V429" i="2"/>
  <c r="W429" i="2" s="1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W421" i="2" s="1"/>
  <c r="M421" i="2"/>
  <c r="V420" i="2"/>
  <c r="M420" i="2"/>
  <c r="U418" i="2"/>
  <c r="U417" i="2"/>
  <c r="V416" i="2"/>
  <c r="W416" i="2" s="1"/>
  <c r="M416" i="2"/>
  <c r="V415" i="2"/>
  <c r="V417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W403" i="2"/>
  <c r="V403" i="2"/>
  <c r="M403" i="2"/>
  <c r="U399" i="2"/>
  <c r="U398" i="2"/>
  <c r="V397" i="2"/>
  <c r="M397" i="2"/>
  <c r="U395" i="2"/>
  <c r="U394" i="2"/>
  <c r="V393" i="2"/>
  <c r="V395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W378" i="2"/>
  <c r="V378" i="2"/>
  <c r="M378" i="2"/>
  <c r="U375" i="2"/>
  <c r="U374" i="2"/>
  <c r="V373" i="2"/>
  <c r="V374" i="2" s="1"/>
  <c r="U371" i="2"/>
  <c r="U370" i="2"/>
  <c r="V369" i="2"/>
  <c r="W369" i="2" s="1"/>
  <c r="M369" i="2"/>
  <c r="V368" i="2"/>
  <c r="W368" i="2" s="1"/>
  <c r="M368" i="2"/>
  <c r="V367" i="2"/>
  <c r="W367" i="2" s="1"/>
  <c r="M367" i="2"/>
  <c r="U365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V357" i="2"/>
  <c r="M357" i="2"/>
  <c r="W356" i="2"/>
  <c r="V356" i="2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W322" i="2" s="1"/>
  <c r="W326" i="2" s="1"/>
  <c r="M322" i="2"/>
  <c r="U320" i="2"/>
  <c r="U319" i="2"/>
  <c r="V318" i="2"/>
  <c r="W318" i="2" s="1"/>
  <c r="M318" i="2"/>
  <c r="V317" i="2"/>
  <c r="V319" i="2" s="1"/>
  <c r="M317" i="2"/>
  <c r="U315" i="2"/>
  <c r="U314" i="2"/>
  <c r="V313" i="2"/>
  <c r="W313" i="2" s="1"/>
  <c r="M313" i="2"/>
  <c r="W312" i="2"/>
  <c r="V312" i="2"/>
  <c r="M312" i="2"/>
  <c r="V311" i="2"/>
  <c r="M311" i="2"/>
  <c r="V310" i="2"/>
  <c r="W310" i="2" s="1"/>
  <c r="M310" i="2"/>
  <c r="U307" i="2"/>
  <c r="U306" i="2"/>
  <c r="V305" i="2"/>
  <c r="W305" i="2" s="1"/>
  <c r="W306" i="2" s="1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W296" i="2" s="1"/>
  <c r="W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V277" i="2"/>
  <c r="U277" i="2"/>
  <c r="U276" i="2"/>
  <c r="V275" i="2"/>
  <c r="M275" i="2"/>
  <c r="U273" i="2"/>
  <c r="U272" i="2"/>
  <c r="V271" i="2"/>
  <c r="W271" i="2" s="1"/>
  <c r="M271" i="2"/>
  <c r="V270" i="2"/>
  <c r="W270" i="2" s="1"/>
  <c r="M270" i="2"/>
  <c r="V269" i="2"/>
  <c r="M269" i="2"/>
  <c r="U267" i="2"/>
  <c r="U266" i="2"/>
  <c r="V265" i="2"/>
  <c r="V267" i="2" s="1"/>
  <c r="M265" i="2"/>
  <c r="U262" i="2"/>
  <c r="U261" i="2"/>
  <c r="V260" i="2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W236" i="2" s="1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U211" i="2"/>
  <c r="U210" i="2"/>
  <c r="V209" i="2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M194" i="2"/>
  <c r="V193" i="2"/>
  <c r="W193" i="2" s="1"/>
  <c r="M193" i="2"/>
  <c r="V192" i="2"/>
  <c r="W192" i="2" s="1"/>
  <c r="M192" i="2"/>
  <c r="V191" i="2"/>
  <c r="M191" i="2"/>
  <c r="U188" i="2"/>
  <c r="U187" i="2"/>
  <c r="V186" i="2"/>
  <c r="W186" i="2" s="1"/>
  <c r="M186" i="2"/>
  <c r="V185" i="2"/>
  <c r="V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W166" i="2" s="1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M158" i="2"/>
  <c r="U156" i="2"/>
  <c r="U155" i="2"/>
  <c r="V154" i="2"/>
  <c r="W154" i="2" s="1"/>
  <c r="M154" i="2"/>
  <c r="V153" i="2"/>
  <c r="W153" i="2" s="1"/>
  <c r="U151" i="2"/>
  <c r="U150" i="2"/>
  <c r="V149" i="2"/>
  <c r="W149" i="2" s="1"/>
  <c r="M149" i="2"/>
  <c r="V148" i="2"/>
  <c r="W148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3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V99" i="2"/>
  <c r="W99" i="2" s="1"/>
  <c r="V98" i="2"/>
  <c r="W98" i="2" s="1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M62" i="2"/>
  <c r="V61" i="2"/>
  <c r="W61" i="2" s="1"/>
  <c r="M61" i="2"/>
  <c r="W60" i="2"/>
  <c r="V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M22" i="2"/>
  <c r="H10" i="2"/>
  <c r="A9" i="2"/>
  <c r="J9" i="2" s="1"/>
  <c r="D7" i="2"/>
  <c r="N6" i="2"/>
  <c r="M2" i="2"/>
  <c r="U463" i="2" l="1"/>
  <c r="V116" i="2"/>
  <c r="V155" i="2"/>
  <c r="V182" i="2"/>
  <c r="W329" i="2"/>
  <c r="W330" i="2" s="1"/>
  <c r="V330" i="2"/>
  <c r="E473" i="2"/>
  <c r="W22" i="2"/>
  <c r="W23" i="2" s="1"/>
  <c r="V48" i="2"/>
  <c r="W239" i="2"/>
  <c r="V320" i="2"/>
  <c r="W373" i="2"/>
  <c r="W374" i="2" s="1"/>
  <c r="W393" i="2"/>
  <c r="W394" i="2" s="1"/>
  <c r="V394" i="2"/>
  <c r="V426" i="2"/>
  <c r="V37" i="2"/>
  <c r="V38" i="2"/>
  <c r="V41" i="2"/>
  <c r="V55" i="2"/>
  <c r="V74" i="2"/>
  <c r="V117" i="2"/>
  <c r="V206" i="2"/>
  <c r="V245" i="2"/>
  <c r="V273" i="2"/>
  <c r="W269" i="2"/>
  <c r="V281" i="2"/>
  <c r="V280" i="2"/>
  <c r="W279" i="2"/>
  <c r="W280" i="2" s="1"/>
  <c r="V95" i="2"/>
  <c r="J473" i="2"/>
  <c r="W191" i="2"/>
  <c r="V210" i="2"/>
  <c r="V211" i="2"/>
  <c r="V226" i="2"/>
  <c r="V276" i="2"/>
  <c r="W275" i="2"/>
  <c r="W276" i="2" s="1"/>
  <c r="V298" i="2"/>
  <c r="O473" i="2"/>
  <c r="V338" i="2"/>
  <c r="V361" i="2"/>
  <c r="W357" i="2"/>
  <c r="W360" i="2" s="1"/>
  <c r="V380" i="2"/>
  <c r="V391" i="2"/>
  <c r="W385" i="2"/>
  <c r="V399" i="2"/>
  <c r="V398" i="2"/>
  <c r="W412" i="2"/>
  <c r="V432" i="2"/>
  <c r="V431" i="2"/>
  <c r="V452" i="2"/>
  <c r="V464" i="2"/>
  <c r="U467" i="2"/>
  <c r="V24" i="2"/>
  <c r="V33" i="2"/>
  <c r="D473" i="2"/>
  <c r="V84" i="2"/>
  <c r="V108" i="2"/>
  <c r="V109" i="2"/>
  <c r="G473" i="2"/>
  <c r="W150" i="2"/>
  <c r="W155" i="2"/>
  <c r="V227" i="2"/>
  <c r="V234" i="2"/>
  <c r="V257" i="2"/>
  <c r="V262" i="2"/>
  <c r="V261" i="2"/>
  <c r="V272" i="2"/>
  <c r="M473" i="2"/>
  <c r="V299" i="2"/>
  <c r="V306" i="2"/>
  <c r="V307" i="2"/>
  <c r="V315" i="2"/>
  <c r="V354" i="2"/>
  <c r="V360" i="2"/>
  <c r="V364" i="2"/>
  <c r="V365" i="2"/>
  <c r="W370" i="2"/>
  <c r="V375" i="2"/>
  <c r="P473" i="2"/>
  <c r="Q473" i="2"/>
  <c r="W415" i="2"/>
  <c r="V427" i="2"/>
  <c r="R473" i="2"/>
  <c r="V444" i="2"/>
  <c r="W446" i="2"/>
  <c r="W447" i="2" s="1"/>
  <c r="V453" i="2"/>
  <c r="U466" i="2"/>
  <c r="F10" i="2"/>
  <c r="H9" i="2"/>
  <c r="A10" i="2"/>
  <c r="W37" i="2"/>
  <c r="W390" i="2"/>
  <c r="W226" i="2"/>
  <c r="W245" i="2"/>
  <c r="W217" i="2"/>
  <c r="W380" i="2"/>
  <c r="W443" i="2"/>
  <c r="W452" i="2"/>
  <c r="W272" i="2"/>
  <c r="W417" i="2"/>
  <c r="W144" i="2"/>
  <c r="W162" i="2"/>
  <c r="W62" i="2"/>
  <c r="W100" i="2"/>
  <c r="W108" i="2" s="1"/>
  <c r="W129" i="2"/>
  <c r="W132" i="2" s="1"/>
  <c r="V150" i="2"/>
  <c r="V188" i="2"/>
  <c r="W194" i="2"/>
  <c r="W206" i="2" s="1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V466" i="2" s="1"/>
  <c r="H473" i="2"/>
  <c r="W111" i="2"/>
  <c r="V144" i="2"/>
  <c r="V156" i="2"/>
  <c r="V183" i="2"/>
  <c r="W340" i="2"/>
  <c r="W353" i="2" s="1"/>
  <c r="W460" i="2"/>
  <c r="W461" i="2" s="1"/>
  <c r="I473" i="2"/>
  <c r="V49" i="2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W52" i="2"/>
  <c r="W55" i="2" s="1"/>
  <c r="W59" i="2"/>
  <c r="W77" i="2"/>
  <c r="W83" i="2" s="1"/>
  <c r="W87" i="2"/>
  <c r="W95" i="2" s="1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W74" i="2" l="1"/>
  <c r="V467" i="2"/>
  <c r="V463" i="2"/>
  <c r="W116" i="2"/>
  <c r="W468" i="2" l="1"/>
</calcChain>
</file>

<file path=xl/sharedStrings.xml><?xml version="1.0" encoding="utf-8"?>
<sst xmlns="http://schemas.openxmlformats.org/spreadsheetml/2006/main" count="2687" uniqueCount="635">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</sst>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64</v>
      </c>
      <c r="H1" s="312" t="s">
        <v>49</v>
      </c>
      <c r="I1" s="312"/>
      <c r="J1" s="312"/>
      <c r="K1" s="312"/>
      <c r="L1" s="312"/>
      <c r="M1" s="312"/>
      <c r="N1" s="312"/>
      <c r="O1" s="313" t="s">
        <v>65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45199</v>
      </c>
      <c r="O5" s="319"/>
      <c r="Q5" s="320" t="s">
        <v>3</v>
      </c>
      <c r="R5" s="321"/>
      <c r="S5" s="322" t="s">
        <v>614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615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326" t="s">
        <v>5</v>
      </c>
      <c r="R6" s="327"/>
      <c r="S6" s="328" t="s">
        <v>67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59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68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634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69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71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72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62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60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57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61</v>
      </c>
      <c r="Y17" s="361" t="s">
        <v>19</v>
      </c>
      <c r="Z17" s="362" t="s">
        <v>58</v>
      </c>
      <c r="AA17" s="363"/>
      <c r="AB17" s="364"/>
      <c r="AC17" s="368"/>
      <c r="AZ17" s="369" t="s">
        <v>63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73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91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99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103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104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105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111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112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395" t="s">
        <v>119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103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112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95</v>
      </c>
      <c r="L59" s="38">
        <v>90</v>
      </c>
      <c r="M59" s="396" t="s">
        <v>122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123</v>
      </c>
      <c r="AC59" s="71"/>
      <c r="AZ59" s="88" t="s">
        <v>64</v>
      </c>
    </row>
    <row r="60" spans="1:52" ht="27" customHeight="1" x14ac:dyDescent="0.25">
      <c r="A60" s="64" t="s">
        <v>124</v>
      </c>
      <c r="B60" s="64" t="s">
        <v>125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108</v>
      </c>
      <c r="L60" s="38">
        <v>50</v>
      </c>
      <c r="M60" s="397" t="s">
        <v>126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127</v>
      </c>
      <c r="B61" s="64" t="s">
        <v>128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108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27" customHeight="1" x14ac:dyDescent="0.25">
      <c r="A62" s="64" t="s">
        <v>129</v>
      </c>
      <c r="B62" s="64" t="s">
        <v>130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131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132</v>
      </c>
      <c r="B63" s="64" t="s">
        <v>133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134</v>
      </c>
      <c r="B64" s="64" t="s">
        <v>135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138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139</v>
      </c>
      <c r="B66" s="64" t="s">
        <v>140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138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141</v>
      </c>
      <c r="B67" s="64" t="s">
        <v>142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143</v>
      </c>
      <c r="B68" s="64" t="s">
        <v>144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145</v>
      </c>
      <c r="B69" s="64" t="s">
        <v>146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147</v>
      </c>
      <c r="B70" s="64" t="s">
        <v>148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131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149</v>
      </c>
      <c r="B71" s="64" t="s">
        <v>150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138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64</v>
      </c>
    </row>
    <row r="72" spans="1:52" ht="16.5" customHeight="1" x14ac:dyDescent="0.25">
      <c r="A72" s="64" t="s">
        <v>151</v>
      </c>
      <c r="B72" s="64" t="s">
        <v>152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153</v>
      </c>
      <c r="B73" s="64" t="s">
        <v>154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138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64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105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155</v>
      </c>
      <c r="B77" s="64" t="s">
        <v>156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108</v>
      </c>
      <c r="L77" s="38">
        <v>45</v>
      </c>
      <c r="M77" s="411" t="s">
        <v>157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64</v>
      </c>
    </row>
    <row r="78" spans="1:52" ht="16.5" customHeight="1" x14ac:dyDescent="0.25">
      <c r="A78" s="64" t="s">
        <v>158</v>
      </c>
      <c r="B78" s="64" t="s">
        <v>159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108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27" customHeight="1" x14ac:dyDescent="0.25">
      <c r="A79" s="64" t="s">
        <v>160</v>
      </c>
      <c r="B79" s="64" t="s">
        <v>161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108</v>
      </c>
      <c r="L79" s="38">
        <v>45</v>
      </c>
      <c r="M79" s="413" t="s">
        <v>162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163</v>
      </c>
      <c r="B80" s="64" t="s">
        <v>164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138</v>
      </c>
      <c r="L80" s="38">
        <v>50</v>
      </c>
      <c r="M80" s="414" t="s">
        <v>165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166</v>
      </c>
      <c r="B81" s="64" t="s">
        <v>167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108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168</v>
      </c>
      <c r="B82" s="64" t="s">
        <v>169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108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170</v>
      </c>
      <c r="B86" s="64" t="s">
        <v>171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108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64</v>
      </c>
    </row>
    <row r="87" spans="1:52" ht="27" customHeight="1" x14ac:dyDescent="0.25">
      <c r="A87" s="64" t="s">
        <v>172</v>
      </c>
      <c r="B87" s="64" t="s">
        <v>173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77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174</v>
      </c>
      <c r="B88" s="64" t="s">
        <v>175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77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176</v>
      </c>
      <c r="B89" s="64" t="s">
        <v>177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16.5" customHeight="1" x14ac:dyDescent="0.25">
      <c r="A90" s="64" t="s">
        <v>178</v>
      </c>
      <c r="B90" s="64" t="s">
        <v>179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77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27" customHeight="1" x14ac:dyDescent="0.25">
      <c r="A91" s="64" t="s">
        <v>180</v>
      </c>
      <c r="B91" s="64" t="s">
        <v>181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77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182</v>
      </c>
      <c r="B92" s="64" t="s">
        <v>183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77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184</v>
      </c>
      <c r="B93" s="64" t="s">
        <v>185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186</v>
      </c>
      <c r="B94" s="64" t="s">
        <v>187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77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78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188</v>
      </c>
      <c r="B98" s="64" t="s">
        <v>189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95</v>
      </c>
      <c r="L98" s="38">
        <v>60</v>
      </c>
      <c r="M98" s="426" t="s">
        <v>190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123</v>
      </c>
      <c r="AC98" s="71"/>
      <c r="AZ98" s="118" t="s">
        <v>64</v>
      </c>
    </row>
    <row r="99" spans="1:52" ht="27" customHeight="1" x14ac:dyDescent="0.25">
      <c r="A99" s="64" t="s">
        <v>191</v>
      </c>
      <c r="B99" s="64" t="s">
        <v>192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138</v>
      </c>
      <c r="L99" s="38">
        <v>45</v>
      </c>
      <c r="M99" s="427" t="s">
        <v>193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64</v>
      </c>
    </row>
    <row r="100" spans="1:52" ht="27" customHeight="1" x14ac:dyDescent="0.25">
      <c r="A100" s="64" t="s">
        <v>191</v>
      </c>
      <c r="B100" s="64" t="s">
        <v>194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ht="16.5" customHeight="1" x14ac:dyDescent="0.25">
      <c r="A107" s="64" t="s">
        <v>211</v>
      </c>
      <c r="B107" s="64" t="s">
        <v>212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77</v>
      </c>
      <c r="L107" s="38">
        <v>40</v>
      </c>
      <c r="M107" s="435" t="s">
        <v>213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64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214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138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27" customHeight="1" x14ac:dyDescent="0.25">
      <c r="A113" s="64" t="s">
        <v>219</v>
      </c>
      <c r="B113" s="64" t="s">
        <v>220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77</v>
      </c>
      <c r="L113" s="38">
        <v>40</v>
      </c>
      <c r="M113" s="438" t="s">
        <v>221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16.5" customHeight="1" x14ac:dyDescent="0.25">
      <c r="A114" s="64" t="s">
        <v>222</v>
      </c>
      <c r="B114" s="64" t="s">
        <v>223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77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ht="27" customHeight="1" x14ac:dyDescent="0.25">
      <c r="A115" s="64" t="s">
        <v>224</v>
      </c>
      <c r="B115" s="64" t="s">
        <v>225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138</v>
      </c>
      <c r="L115" s="38">
        <v>30</v>
      </c>
      <c r="M115" s="440" t="s">
        <v>226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64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227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78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228</v>
      </c>
      <c r="B120" s="64" t="s">
        <v>229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138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230</v>
      </c>
      <c r="B121" s="64" t="s">
        <v>231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138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232</v>
      </c>
      <c r="B122" s="64" t="s">
        <v>233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138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ht="16.5" customHeight="1" x14ac:dyDescent="0.25">
      <c r="A123" s="64" t="s">
        <v>234</v>
      </c>
      <c r="B123" s="64" t="s">
        <v>235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138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64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236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237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112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238</v>
      </c>
      <c r="B129" s="64" t="s">
        <v>239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138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240</v>
      </c>
      <c r="B130" s="64" t="s">
        <v>241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77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ht="27" customHeight="1" x14ac:dyDescent="0.25">
      <c r="A131" s="64" t="s">
        <v>242</v>
      </c>
      <c r="B131" s="64" t="s">
        <v>243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77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64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244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245</v>
      </c>
      <c r="B136" s="64" t="s">
        <v>246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247</v>
      </c>
      <c r="B137" s="64" t="s">
        <v>248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77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249</v>
      </c>
      <c r="B138" s="64" t="s">
        <v>250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77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251</v>
      </c>
      <c r="B139" s="64" t="s">
        <v>252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77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253</v>
      </c>
      <c r="B140" s="64" t="s">
        <v>254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77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255</v>
      </c>
      <c r="B141" s="64" t="s">
        <v>256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77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257</v>
      </c>
      <c r="B142" s="64" t="s">
        <v>258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77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ht="27" customHeight="1" x14ac:dyDescent="0.25">
      <c r="A143" s="64" t="s">
        <v>259</v>
      </c>
      <c r="B143" s="64" t="s">
        <v>260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77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64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112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262</v>
      </c>
      <c r="B148" s="64" t="s">
        <v>263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108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ht="27" customHeight="1" x14ac:dyDescent="0.25">
      <c r="A149" s="64" t="s">
        <v>264</v>
      </c>
      <c r="B149" s="64" t="s">
        <v>265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77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64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105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138</v>
      </c>
      <c r="L153" s="38">
        <v>50</v>
      </c>
      <c r="M153" s="458" t="s">
        <v>268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ht="16.5" customHeight="1" x14ac:dyDescent="0.25">
      <c r="A154" s="64" t="s">
        <v>269</v>
      </c>
      <c r="B154" s="64" t="s">
        <v>270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108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64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74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271</v>
      </c>
      <c r="B158" s="64" t="s">
        <v>272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273</v>
      </c>
      <c r="B159" s="64" t="s">
        <v>274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275</v>
      </c>
      <c r="B160" s="64" t="s">
        <v>276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ht="27" customHeight="1" x14ac:dyDescent="0.25">
      <c r="A161" s="64" t="s">
        <v>277</v>
      </c>
      <c r="B161" s="64" t="s">
        <v>278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77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64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78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279</v>
      </c>
      <c r="B165" s="64" t="s">
        <v>280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138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16.5" customHeight="1" x14ac:dyDescent="0.25">
      <c r="A166" s="64" t="s">
        <v>281</v>
      </c>
      <c r="B166" s="64" t="s">
        <v>282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138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16.5" customHeight="1" x14ac:dyDescent="0.25">
      <c r="A167" s="64" t="s">
        <v>281</v>
      </c>
      <c r="B167" s="64" t="s">
        <v>283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77</v>
      </c>
      <c r="L167" s="38">
        <v>45</v>
      </c>
      <c r="M167" s="466" t="s">
        <v>284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27" customHeight="1" x14ac:dyDescent="0.25">
      <c r="A168" s="64" t="s">
        <v>285</v>
      </c>
      <c r="B168" s="64" t="s">
        <v>286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287</v>
      </c>
      <c r="B169" s="64" t="s">
        <v>288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77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16.5" customHeight="1" x14ac:dyDescent="0.25">
      <c r="A170" s="64" t="s">
        <v>289</v>
      </c>
      <c r="B170" s="64" t="s">
        <v>290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77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291</v>
      </c>
      <c r="B171" s="64" t="s">
        <v>292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138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293</v>
      </c>
      <c r="B172" s="64" t="s">
        <v>294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295</v>
      </c>
      <c r="B173" s="64" t="s">
        <v>296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77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297</v>
      </c>
      <c r="B174" s="64" t="s">
        <v>298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77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299</v>
      </c>
      <c r="B175" s="64" t="s">
        <v>300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77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301</v>
      </c>
      <c r="B176" s="64" t="s">
        <v>302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138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303</v>
      </c>
      <c r="B177" s="64" t="s">
        <v>304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138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27" customHeight="1" x14ac:dyDescent="0.25">
      <c r="A178" s="64" t="s">
        <v>305</v>
      </c>
      <c r="B178" s="64" t="s">
        <v>306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138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307</v>
      </c>
      <c r="B179" s="64" t="s">
        <v>308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77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16.5" customHeight="1" x14ac:dyDescent="0.25">
      <c r="A180" s="64" t="s">
        <v>309</v>
      </c>
      <c r="B180" s="64" t="s">
        <v>310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77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ht="27" customHeight="1" x14ac:dyDescent="0.25">
      <c r="A181" s="64" t="s">
        <v>311</v>
      </c>
      <c r="B181" s="64" t="s">
        <v>312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138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64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214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313</v>
      </c>
      <c r="B185" s="64" t="s">
        <v>314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ht="27" customHeight="1" x14ac:dyDescent="0.25">
      <c r="A186" s="64" t="s">
        <v>315</v>
      </c>
      <c r="B186" s="64" t="s">
        <v>316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77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64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317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112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318</v>
      </c>
      <c r="B191" s="64" t="s">
        <v>319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108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320</v>
      </c>
      <c r="B192" s="64" t="s">
        <v>321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322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320</v>
      </c>
      <c r="B193" s="64" t="s">
        <v>323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108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324</v>
      </c>
      <c r="B194" s="64" t="s">
        <v>325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108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326</v>
      </c>
      <c r="B195" s="64" t="s">
        <v>327</v>
      </c>
      <c r="C195" s="37">
        <v>4301011395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322</v>
      </c>
      <c r="L195" s="38">
        <v>55</v>
      </c>
      <c r="M195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328</v>
      </c>
      <c r="C196" s="37">
        <v>4301010928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108</v>
      </c>
      <c r="L196" s="38">
        <v>55</v>
      </c>
      <c r="M196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329</v>
      </c>
      <c r="B197" s="64" t="s">
        <v>330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331</v>
      </c>
      <c r="B198" s="64" t="s">
        <v>332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108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333</v>
      </c>
      <c r="B199" s="64" t="s">
        <v>334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335</v>
      </c>
      <c r="B200" s="64" t="s">
        <v>336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77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337</v>
      </c>
      <c r="B201" s="64" t="s">
        <v>338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108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339</v>
      </c>
      <c r="B202" s="64" t="s">
        <v>340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341</v>
      </c>
      <c r="B203" s="64" t="s">
        <v>342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343</v>
      </c>
      <c r="B204" s="64" t="s">
        <v>344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ht="27" customHeight="1" x14ac:dyDescent="0.25">
      <c r="A205" s="64" t="s">
        <v>345</v>
      </c>
      <c r="B205" s="64" t="s">
        <v>346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108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64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105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347</v>
      </c>
      <c r="B209" s="64" t="s">
        <v>348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108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64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74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349</v>
      </c>
      <c r="B213" s="64" t="s">
        <v>350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351</v>
      </c>
      <c r="B214" s="64" t="s">
        <v>352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77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353</v>
      </c>
      <c r="B215" s="64" t="s">
        <v>354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77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ht="27" customHeight="1" x14ac:dyDescent="0.25">
      <c r="A216" s="64" t="s">
        <v>355</v>
      </c>
      <c r="B216" s="64" t="s">
        <v>356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77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64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78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357</v>
      </c>
      <c r="B220" s="64" t="s">
        <v>358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138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359</v>
      </c>
      <c r="B221" s="64" t="s">
        <v>360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77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27" customHeight="1" x14ac:dyDescent="0.25">
      <c r="A222" s="64" t="s">
        <v>361</v>
      </c>
      <c r="B222" s="64" t="s">
        <v>362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77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16.5" customHeight="1" x14ac:dyDescent="0.25">
      <c r="A223" s="64" t="s">
        <v>363</v>
      </c>
      <c r="B223" s="64" t="s">
        <v>364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77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365</v>
      </c>
      <c r="B224" s="64" t="s">
        <v>366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77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ht="27" customHeight="1" x14ac:dyDescent="0.25">
      <c r="A225" s="64" t="s">
        <v>367</v>
      </c>
      <c r="B225" s="64" t="s">
        <v>368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77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64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214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369</v>
      </c>
      <c r="B229" s="64" t="s">
        <v>370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77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27" customHeight="1" x14ac:dyDescent="0.25">
      <c r="A230" s="64" t="s">
        <v>371</v>
      </c>
      <c r="B230" s="64" t="s">
        <v>372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77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373</v>
      </c>
      <c r="B231" s="64" t="s">
        <v>374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77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ht="16.5" customHeight="1" x14ac:dyDescent="0.25">
      <c r="A232" s="64" t="s">
        <v>375</v>
      </c>
      <c r="B232" s="64" t="s">
        <v>376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138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64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91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377</v>
      </c>
      <c r="B236" s="64" t="s">
        <v>378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95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95</v>
      </c>
      <c r="L237" s="38">
        <v>180</v>
      </c>
      <c r="M237" s="514" t="s">
        <v>382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ht="27" customHeight="1" x14ac:dyDescent="0.25">
      <c r="A238" s="64" t="s">
        <v>383</v>
      </c>
      <c r="B238" s="64" t="s">
        <v>384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95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64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385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386</v>
      </c>
      <c r="B242" s="64" t="s">
        <v>387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388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389</v>
      </c>
      <c r="B243" s="64" t="s">
        <v>390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388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ht="27" customHeight="1" x14ac:dyDescent="0.25">
      <c r="A244" s="64" t="s">
        <v>391</v>
      </c>
      <c r="B244" s="64" t="s">
        <v>392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388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64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112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394</v>
      </c>
      <c r="B249" s="64" t="s">
        <v>395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108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396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322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397</v>
      </c>
      <c r="B251" s="64" t="s">
        <v>398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521" t="s">
        <v>399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397</v>
      </c>
      <c r="B252" s="64" t="s">
        <v>400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322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401</v>
      </c>
      <c r="B253" s="64" t="s">
        <v>402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108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403</v>
      </c>
      <c r="B254" s="64" t="s">
        <v>404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108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ht="27" customHeight="1" x14ac:dyDescent="0.25">
      <c r="A255" s="64" t="s">
        <v>405</v>
      </c>
      <c r="B255" s="64" t="s">
        <v>406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77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64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74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407</v>
      </c>
      <c r="B259" s="64" t="s">
        <v>408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77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ht="27" customHeight="1" x14ac:dyDescent="0.25">
      <c r="A260" s="64" t="s">
        <v>409</v>
      </c>
      <c r="B260" s="64" t="s">
        <v>410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77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64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411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74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412</v>
      </c>
      <c r="B265" s="64" t="s">
        <v>413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77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64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78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414</v>
      </c>
      <c r="B269" s="64" t="s">
        <v>415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77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416</v>
      </c>
      <c r="B270" s="64" t="s">
        <v>417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ht="27" customHeight="1" x14ac:dyDescent="0.25">
      <c r="A271" s="64" t="s">
        <v>418</v>
      </c>
      <c r="B271" s="64" t="s">
        <v>419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77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64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214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420</v>
      </c>
      <c r="B275" s="64" t="s">
        <v>421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77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64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91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422</v>
      </c>
      <c r="B279" s="64" t="s">
        <v>423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95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64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424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425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112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426</v>
      </c>
      <c r="B285" s="64" t="s">
        <v>427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1000</v>
      </c>
      <c r="V285" s="56">
        <f t="shared" ref="V285:V292" si="14">IFERROR(IF(U285="",0,CEILING((U285/$H285),1)*$H285),"")</f>
        <v>1005</v>
      </c>
      <c r="W285" s="42">
        <f>IFERROR(IF(V285=0,"",ROUNDUP(V285/H285,0)*0.02175),"")</f>
        <v>1.4572499999999999</v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428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322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429</v>
      </c>
      <c r="B287" s="64" t="s">
        <v>430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77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64</v>
      </c>
    </row>
    <row r="288" spans="1:52" ht="27" customHeight="1" x14ac:dyDescent="0.25">
      <c r="A288" s="64" t="s">
        <v>429</v>
      </c>
      <c r="B288" s="64" t="s">
        <v>431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322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432</v>
      </c>
      <c r="B289" s="64" t="s">
        <v>433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77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1000</v>
      </c>
      <c r="V289" s="56">
        <f t="shared" si="14"/>
        <v>1005</v>
      </c>
      <c r="W289" s="42">
        <f>IFERROR(IF(V289=0,"",ROUNDUP(V289/H289,0)*0.02175),"")</f>
        <v>1.4572499999999999</v>
      </c>
      <c r="X289" s="69" t="s">
        <v>48</v>
      </c>
      <c r="Y289" s="70" t="s">
        <v>48</v>
      </c>
      <c r="AC289" s="71"/>
      <c r="AZ289" s="230" t="s">
        <v>64</v>
      </c>
    </row>
    <row r="290" spans="1:52" ht="16.5" customHeight="1" x14ac:dyDescent="0.25">
      <c r="A290" s="64" t="s">
        <v>432</v>
      </c>
      <c r="B290" s="64" t="s">
        <v>434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322</v>
      </c>
      <c r="L290" s="38">
        <v>60</v>
      </c>
      <c r="M290" s="539" t="s">
        <v>435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436</v>
      </c>
      <c r="B291" s="64" t="s">
        <v>437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ht="27" customHeight="1" x14ac:dyDescent="0.25">
      <c r="A292" s="64" t="s">
        <v>438</v>
      </c>
      <c r="B292" s="64" t="s">
        <v>439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77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64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133.33333333333334</v>
      </c>
      <c r="V293" s="44">
        <f>IFERROR(V285/H285,"0")+IFERROR(V286/H286,"0")+IFERROR(V287/H287,"0")+IFERROR(V288/H288,"0")+IFERROR(V289/H289,"0")+IFERROR(V290/H290,"0")+IFERROR(V291/H291,"0")+IFERROR(V292/H292,"0")</f>
        <v>134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2.9144999999999999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2000</v>
      </c>
      <c r="V294" s="44">
        <f>IFERROR(SUM(V285:V292),"0")</f>
        <v>2010</v>
      </c>
      <c r="W294" s="43"/>
      <c r="X294" s="68"/>
      <c r="Y294" s="68"/>
    </row>
    <row r="295" spans="1:52" ht="14.25" customHeight="1" x14ac:dyDescent="0.25">
      <c r="A295" s="372" t="s">
        <v>105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440</v>
      </c>
      <c r="B296" s="64" t="s">
        <v>441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108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ht="27" customHeight="1" x14ac:dyDescent="0.25">
      <c r="A297" s="64" t="s">
        <v>442</v>
      </c>
      <c r="B297" s="64" t="s">
        <v>443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108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64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78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444</v>
      </c>
      <c r="B301" s="64" t="s">
        <v>445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77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64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214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446</v>
      </c>
      <c r="B305" s="64" t="s">
        <v>447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77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64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448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112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449</v>
      </c>
      <c r="B310" s="64" t="s">
        <v>450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77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451</v>
      </c>
      <c r="B311" s="64" t="s">
        <v>452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108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453</v>
      </c>
      <c r="B312" s="64" t="s">
        <v>454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77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ht="27" customHeight="1" x14ac:dyDescent="0.25">
      <c r="A313" s="64" t="s">
        <v>455</v>
      </c>
      <c r="B313" s="64" t="s">
        <v>456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77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64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74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457</v>
      </c>
      <c r="B317" s="64" t="s">
        <v>458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77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ht="27" customHeight="1" x14ac:dyDescent="0.25">
      <c r="A318" s="64" t="s">
        <v>459</v>
      </c>
      <c r="B318" s="64" t="s">
        <v>460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77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64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78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461</v>
      </c>
      <c r="B322" s="64" t="s">
        <v>462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77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463</v>
      </c>
      <c r="B323" s="64" t="s">
        <v>464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77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465</v>
      </c>
      <c r="B324" s="64" t="s">
        <v>466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77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ht="27" customHeight="1" x14ac:dyDescent="0.25">
      <c r="A325" s="64" t="s">
        <v>467</v>
      </c>
      <c r="B325" s="64" t="s">
        <v>468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77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64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214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469</v>
      </c>
      <c r="B329" s="64" t="s">
        <v>470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77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64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471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472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112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473</v>
      </c>
      <c r="B335" s="64" t="s">
        <v>474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ht="27" customHeight="1" x14ac:dyDescent="0.25">
      <c r="A336" s="64" t="s">
        <v>475</v>
      </c>
      <c r="B336" s="64" t="s">
        <v>476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108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64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74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477</v>
      </c>
      <c r="B340" s="64" t="s">
        <v>478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479</v>
      </c>
      <c r="B341" s="64" t="s">
        <v>480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27" customHeight="1" x14ac:dyDescent="0.25">
      <c r="A342" s="64" t="s">
        <v>481</v>
      </c>
      <c r="B342" s="64" t="s">
        <v>482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77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37.5" customHeight="1" x14ac:dyDescent="0.25">
      <c r="A343" s="64" t="s">
        <v>483</v>
      </c>
      <c r="B343" s="64" t="s">
        <v>484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77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485</v>
      </c>
      <c r="B344" s="64" t="s">
        <v>486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77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27" customHeight="1" x14ac:dyDescent="0.25">
      <c r="A345" s="64" t="s">
        <v>487</v>
      </c>
      <c r="B345" s="64" t="s">
        <v>488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77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489</v>
      </c>
      <c r="B346" s="64" t="s">
        <v>490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77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37.5" customHeight="1" x14ac:dyDescent="0.25">
      <c r="A347" s="64" t="s">
        <v>491</v>
      </c>
      <c r="B347" s="64" t="s">
        <v>492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77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493</v>
      </c>
      <c r="B348" s="64" t="s">
        <v>494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77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495</v>
      </c>
      <c r="B349" s="64" t="s">
        <v>496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77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497</v>
      </c>
      <c r="B350" s="64" t="s">
        <v>498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77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499</v>
      </c>
      <c r="B351" s="64" t="s">
        <v>500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77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ht="27" customHeight="1" x14ac:dyDescent="0.25">
      <c r="A352" s="64" t="s">
        <v>501</v>
      </c>
      <c r="B352" s="64" t="s">
        <v>502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77</v>
      </c>
      <c r="L352" s="38">
        <v>45</v>
      </c>
      <c r="M352" s="571" t="s">
        <v>503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64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78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504</v>
      </c>
      <c r="B356" s="64" t="s">
        <v>505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506</v>
      </c>
      <c r="B357" s="64" t="s">
        <v>507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508</v>
      </c>
      <c r="B358" s="64" t="s">
        <v>509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ht="27" customHeight="1" x14ac:dyDescent="0.25">
      <c r="A359" s="64" t="s">
        <v>510</v>
      </c>
      <c r="B359" s="64" t="s">
        <v>511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64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214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512</v>
      </c>
      <c r="B363" s="64" t="s">
        <v>513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77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64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91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514</v>
      </c>
      <c r="B367" s="64" t="s">
        <v>515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516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517</v>
      </c>
      <c r="B368" s="64" t="s">
        <v>518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516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ht="27" customHeight="1" x14ac:dyDescent="0.25">
      <c r="A369" s="64" t="s">
        <v>519</v>
      </c>
      <c r="B369" s="64" t="s">
        <v>520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516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64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521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522</v>
      </c>
      <c r="B373" s="64" t="s">
        <v>523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516</v>
      </c>
      <c r="L373" s="38">
        <v>150</v>
      </c>
      <c r="M373" s="580" t="s">
        <v>524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64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525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105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526</v>
      </c>
      <c r="B378" s="64" t="s">
        <v>527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ht="27" customHeight="1" x14ac:dyDescent="0.25">
      <c r="A379" s="64" t="s">
        <v>528</v>
      </c>
      <c r="B379" s="64" t="s">
        <v>529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64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530</v>
      </c>
      <c r="B383" s="64" t="s">
        <v>531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108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532</v>
      </c>
      <c r="B384" s="64" t="s">
        <v>533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77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534</v>
      </c>
      <c r="B385" s="64" t="s">
        <v>535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77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77</v>
      </c>
      <c r="L386" s="38">
        <v>40</v>
      </c>
      <c r="M386" s="586" t="s">
        <v>538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539</v>
      </c>
      <c r="B387" s="64" t="s">
        <v>540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77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541</v>
      </c>
      <c r="B388" s="64" t="s">
        <v>542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77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ht="27" customHeight="1" x14ac:dyDescent="0.25">
      <c r="A389" s="64" t="s">
        <v>543</v>
      </c>
      <c r="B389" s="64" t="s">
        <v>544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77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64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91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545</v>
      </c>
      <c r="B393" s="64" t="s">
        <v>546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516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64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521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516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64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549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549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112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550</v>
      </c>
      <c r="B403" s="64" t="s">
        <v>551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552</v>
      </c>
      <c r="B404" s="64" t="s">
        <v>553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554</v>
      </c>
      <c r="B405" s="64" t="s">
        <v>555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556</v>
      </c>
      <c r="B406" s="64" t="s">
        <v>557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108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558</v>
      </c>
      <c r="B407" s="64" t="s">
        <v>559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560</v>
      </c>
      <c r="B408" s="64" t="s">
        <v>561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562</v>
      </c>
      <c r="B409" s="64" t="s">
        <v>563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108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564</v>
      </c>
      <c r="B410" s="64" t="s">
        <v>565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ht="27" customHeight="1" x14ac:dyDescent="0.25">
      <c r="A411" s="64" t="s">
        <v>566</v>
      </c>
      <c r="B411" s="64" t="s">
        <v>567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108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64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568</v>
      </c>
      <c r="B415" s="64" t="s">
        <v>569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108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ht="16.5" customHeight="1" x14ac:dyDescent="0.25">
      <c r="A416" s="64" t="s">
        <v>570</v>
      </c>
      <c r="B416" s="64" t="s">
        <v>571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108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64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74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572</v>
      </c>
      <c r="B420" s="64" t="s">
        <v>573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108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574</v>
      </c>
      <c r="B421" s="64" t="s">
        <v>575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576</v>
      </c>
      <c r="B422" s="64" t="s">
        <v>577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77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108</v>
      </c>
      <c r="L423" s="38">
        <v>60</v>
      </c>
      <c r="M423" s="606" t="s">
        <v>580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607" t="s">
        <v>583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ht="27" customHeight="1" x14ac:dyDescent="0.25">
      <c r="A425" s="64" t="s">
        <v>584</v>
      </c>
      <c r="B425" s="64" t="s">
        <v>585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77</v>
      </c>
      <c r="L425" s="38">
        <v>60</v>
      </c>
      <c r="M425" s="608" t="s">
        <v>586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64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78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587</v>
      </c>
      <c r="B429" s="64" t="s">
        <v>588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ht="16.5" customHeight="1" x14ac:dyDescent="0.25">
      <c r="A430" s="64" t="s">
        <v>589</v>
      </c>
      <c r="B430" s="64" t="s">
        <v>590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77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64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591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592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593</v>
      </c>
      <c r="B436" s="64" t="s">
        <v>594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ht="27" customHeight="1" x14ac:dyDescent="0.25">
      <c r="A437" s="64" t="s">
        <v>595</v>
      </c>
      <c r="B437" s="64" t="s">
        <v>596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108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64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105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597</v>
      </c>
      <c r="B441" s="64" t="s">
        <v>598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ht="16.5" customHeight="1" x14ac:dyDescent="0.25">
      <c r="A442" s="64" t="s">
        <v>599</v>
      </c>
      <c r="B442" s="64" t="s">
        <v>600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108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64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74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601</v>
      </c>
      <c r="B446" s="64" t="s">
        <v>602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72" t="s">
        <v>78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73">
        <v>4680115881068</v>
      </c>
      <c r="E450" s="373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77</v>
      </c>
      <c r="L450" s="38">
        <v>30</v>
      </c>
      <c r="M450" s="61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64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73">
        <v>4680115881075</v>
      </c>
      <c r="E451" s="373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77</v>
      </c>
      <c r="L451" s="38">
        <v>30</v>
      </c>
      <c r="M451" s="61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1" t="s">
        <v>607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6"/>
      <c r="Y454" s="66"/>
    </row>
    <row r="455" spans="1:52" ht="14.25" customHeight="1" x14ac:dyDescent="0.25">
      <c r="A455" s="372" t="s">
        <v>74</v>
      </c>
      <c r="B455" s="372"/>
      <c r="C455" s="372"/>
      <c r="D455" s="372"/>
      <c r="E455" s="372"/>
      <c r="F455" s="372"/>
      <c r="G455" s="372"/>
      <c r="H455" s="372"/>
      <c r="I455" s="372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67"/>
      <c r="Y455" s="67"/>
    </row>
    <row r="456" spans="1:52" ht="27" customHeight="1" x14ac:dyDescent="0.25">
      <c r="A456" s="64" t="s">
        <v>608</v>
      </c>
      <c r="B456" s="64" t="s">
        <v>609</v>
      </c>
      <c r="C456" s="37">
        <v>4301031156</v>
      </c>
      <c r="D456" s="373">
        <v>4680115880856</v>
      </c>
      <c r="E456" s="373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77</v>
      </c>
      <c r="L456" s="38">
        <v>35</v>
      </c>
      <c r="M456" s="61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75"/>
      <c r="O456" s="375"/>
      <c r="P456" s="375"/>
      <c r="Q456" s="376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64</v>
      </c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72" t="s">
        <v>78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610</v>
      </c>
      <c r="B460" s="64" t="s">
        <v>611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138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64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2000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2010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2064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2074.3200000000002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2139</v>
      </c>
      <c r="V466" s="44">
        <f>GrossWeightTotalR+PalletQtyTotalR*25</f>
        <v>2149.3200000000002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133.33333333333334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134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2.9144999999999999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73</v>
      </c>
      <c r="C470" s="624" t="s">
        <v>103</v>
      </c>
      <c r="D470" s="624" t="s">
        <v>103</v>
      </c>
      <c r="E470" s="624" t="s">
        <v>103</v>
      </c>
      <c r="F470" s="624" t="s">
        <v>103</v>
      </c>
      <c r="G470" s="624" t="s">
        <v>236</v>
      </c>
      <c r="H470" s="624" t="s">
        <v>236</v>
      </c>
      <c r="I470" s="624" t="s">
        <v>236</v>
      </c>
      <c r="J470" s="624" t="s">
        <v>236</v>
      </c>
      <c r="K470" s="624" t="s">
        <v>236</v>
      </c>
      <c r="L470" s="624" t="s">
        <v>236</v>
      </c>
      <c r="M470" s="624" t="s">
        <v>424</v>
      </c>
      <c r="N470" s="624" t="s">
        <v>424</v>
      </c>
      <c r="O470" s="624" t="s">
        <v>471</v>
      </c>
      <c r="P470" s="624" t="s">
        <v>471</v>
      </c>
      <c r="Q470" s="72" t="s">
        <v>549</v>
      </c>
      <c r="R470" s="624" t="s">
        <v>591</v>
      </c>
      <c r="S470" s="624" t="s">
        <v>591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73</v>
      </c>
      <c r="C471" s="624" t="s">
        <v>104</v>
      </c>
      <c r="D471" s="624" t="s">
        <v>111</v>
      </c>
      <c r="E471" s="624" t="s">
        <v>103</v>
      </c>
      <c r="F471" s="624" t="s">
        <v>227</v>
      </c>
      <c r="G471" s="624" t="s">
        <v>237</v>
      </c>
      <c r="H471" s="624" t="s">
        <v>244</v>
      </c>
      <c r="I471" s="624" t="s">
        <v>261</v>
      </c>
      <c r="J471" s="624" t="s">
        <v>317</v>
      </c>
      <c r="K471" s="624" t="s">
        <v>393</v>
      </c>
      <c r="L471" s="624" t="s">
        <v>411</v>
      </c>
      <c r="M471" s="624" t="s">
        <v>425</v>
      </c>
      <c r="N471" s="624" t="s">
        <v>448</v>
      </c>
      <c r="O471" s="624" t="s">
        <v>472</v>
      </c>
      <c r="P471" s="624" t="s">
        <v>525</v>
      </c>
      <c r="Q471" s="624" t="s">
        <v>549</v>
      </c>
      <c r="R471" s="624" t="s">
        <v>592</v>
      </c>
      <c r="S471" s="624" t="s">
        <v>607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2010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9" spans="2:8" x14ac:dyDescent="0.2">
      <c r="B9" s="54" t="s">
        <v>621</v>
      </c>
      <c r="C9" s="54" t="s">
        <v>616</v>
      </c>
      <c r="D9" s="54" t="s">
        <v>48</v>
      </c>
      <c r="E9" s="54" t="s">
        <v>48</v>
      </c>
    </row>
    <row r="11" spans="2:8" x14ac:dyDescent="0.2">
      <c r="B11" s="54" t="s">
        <v>622</v>
      </c>
      <c r="C11" s="54" t="s">
        <v>619</v>
      </c>
      <c r="D11" s="54" t="s">
        <v>48</v>
      </c>
      <c r="E11" s="54" t="s">
        <v>48</v>
      </c>
    </row>
    <row r="13" spans="2:8" x14ac:dyDescent="0.2">
      <c r="B13" s="54" t="s">
        <v>623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633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