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Новое Время\"/>
    </mc:Choice>
  </mc:AlternateContent>
  <bookViews>
    <workbookView xWindow="0" yWindow="0" windowWidth="20490" windowHeight="777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" i="1"/>
  <c r="G3" i="1" s="1"/>
  <c r="G35" i="1" s="1"/>
</calcChain>
</file>

<file path=xl/sharedStrings.xml><?xml version="1.0" encoding="utf-8"?>
<sst xmlns="http://schemas.openxmlformats.org/spreadsheetml/2006/main" count="71" uniqueCount="40">
  <si>
    <t>Товар</t>
  </si>
  <si>
    <t>Код ЦБ</t>
  </si>
  <si>
    <t>Штрих код</t>
  </si>
  <si>
    <t>Горячая штучка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</si>
  <si>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</si>
  <si>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</si>
  <si>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</si>
  <si>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</si>
  <si>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</si>
  <si>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</si>
  <si>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</si>
  <si>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</si>
  <si>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</si>
  <si>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</si>
  <si>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</si>
  <si>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</si>
  <si>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</si>
  <si>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</si>
  <si>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</si>
  <si>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</si>
  <si>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</si>
  <si>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</si>
  <si>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</si>
  <si>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</si>
  <si>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</si>
  <si>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</si>
  <si>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</si>
  <si>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</si>
  <si>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</si>
  <si>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</si>
  <si>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</si>
  <si>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</si>
  <si>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</si>
  <si>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</si>
  <si>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</si>
  <si>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</si>
  <si>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Заказ</t>
  </si>
  <si>
    <t>Цена по спецификации,руб.</t>
  </si>
  <si>
    <t xml:space="preserve">Торговая Марка </t>
  </si>
  <si>
    <t>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</si>
</sst>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1" fontId="0" fillId="0" borderId="1" xfId="0" applyNumberFormat="1" applyBorder="1" applyAlignment="1">
      <alignment horizontal="righ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3" borderId="1" xfId="0" applyFill="1" applyBorder="1"/>
    <xf numFmtId="2" fontId="0" fillId="0" borderId="1" xfId="0" applyNumberFormat="1" applyBorder="1"/>
    <xf numFmtId="4" fontId="1" fillId="2" borderId="1" xfId="0" applyNumberFormat="1" applyFont="1" applyFill="1" applyBorder="1" applyAlignment="1">
      <alignment horizontal="left" vertical="top" wrapText="1"/>
    </xf>
    <xf numFmtId="4" fontId="0" fillId="0" borderId="1" xfId="0" applyNumberFormat="1" applyBorder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3;&#1086;&#1074;&#1086;&#1077;%20&#1042;&#1088;&#1077;&#1084;&#1103;\&#1044;&#1086;&#1075;&#1086;&#1074;&#1086;&#1088;&#1072;\&#1057;&#1058;&#1050;%20&#1043;&#1077;&#1088;&#1084;&#1077;&#1089;\&#1057;&#1087;&#1077;&#1094;&#1080;&#1092;&#1080;&#1082;&#1072;&#1094;&#1080;&#1103;%20&#1055;&#1056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п 24.06"/>
      <sheetName val="Лист1"/>
    </sheetNames>
    <sheetDataSet>
      <sheetData sheetId="0">
        <row r="6">
          <cell r="B6">
            <v>4607091388947</v>
          </cell>
          <cell r="C6" t="str">
            <v>Ветчина Дугушка ТМ Стародворье в оболочке вектор 0,4 кг, шт</v>
          </cell>
          <cell r="D6">
            <v>210.16799999999998</v>
          </cell>
        </row>
        <row r="7">
          <cell r="B7">
            <v>4607091384765</v>
          </cell>
          <cell r="C7" t="str">
            <v>Ветчина Запекуша с сочным окороком ТМ Стародворские колбасы ТС Вязанка в оболочке полиамид 0,42 кг, шт</v>
          </cell>
          <cell r="D7">
            <v>232.78800000000001</v>
          </cell>
        </row>
        <row r="8">
          <cell r="B8">
            <v>4607091388855</v>
          </cell>
          <cell r="C8" t="str">
            <v>Ветчина нежная особая Стародворье в оболочке полиамид 0,4 кг, шт</v>
          </cell>
          <cell r="D8">
            <v>136.536</v>
          </cell>
        </row>
        <row r="9">
          <cell r="B9">
            <v>4607091386011</v>
          </cell>
          <cell r="C9" t="str">
            <v>Докторская вареная (Бордо) 0,5 кг, шт</v>
          </cell>
          <cell r="D9">
            <v>165.20399999999998</v>
          </cell>
        </row>
        <row r="10">
          <cell r="B10">
            <v>4607091389036</v>
          </cell>
          <cell r="C10" t="str">
            <v>Докторская Дугушка Гост ТМ Стародворье ф/в 0,4 кг, шт</v>
          </cell>
          <cell r="D10">
            <v>195.21600000000001</v>
          </cell>
        </row>
        <row r="11">
          <cell r="B11">
            <v>4607091384680</v>
          </cell>
          <cell r="C11" t="str">
            <v>Докторская оригинальная ТМ Особый рецепт в оболочке полиамид 0,4 кг, шт</v>
          </cell>
          <cell r="D11">
            <v>92.183999999999983</v>
          </cell>
        </row>
        <row r="12">
          <cell r="B12">
            <v>4607091387438</v>
          </cell>
          <cell r="C12" t="str">
            <v>Докторская по-стародворски амифлекс, (Фирменная) 0,5 кг, шт</v>
          </cell>
          <cell r="D12">
            <v>133.81200000000001</v>
          </cell>
        </row>
        <row r="13">
          <cell r="B13">
            <v>4607091383102</v>
          </cell>
          <cell r="C13" t="str">
            <v>Колбаса Баварская Стародворье с/к б/о 0,17 кг, шт</v>
          </cell>
          <cell r="D13">
            <v>166.65599999999998</v>
          </cell>
        </row>
        <row r="14">
          <cell r="B14">
            <v>4607091384154</v>
          </cell>
          <cell r="C14" t="str">
            <v>Колбаса вареная из мяса птицы Докторская Особая "Славница" Стародворcкая 0,5 кг, шт</v>
          </cell>
          <cell r="D14">
            <v>126.28799999999998</v>
          </cell>
        </row>
        <row r="15">
          <cell r="B15">
            <v>4607091383232</v>
          </cell>
          <cell r="C15" t="str">
            <v>Колбаски Баварские копченые модиф. газ среда 0,28 кг, шт</v>
          </cell>
          <cell r="D15">
            <v>117.09599999999999</v>
          </cell>
        </row>
        <row r="16">
          <cell r="B16">
            <v>4607091383836</v>
          </cell>
          <cell r="C16" t="str">
            <v>Кракушка пряная с сальцем п/к колбасы Баварушка н/о Стародворье 0,3 кг, шт</v>
          </cell>
          <cell r="D16">
            <v>127.01999999999998</v>
          </cell>
        </row>
        <row r="17">
          <cell r="B17">
            <v>4607091389098</v>
          </cell>
          <cell r="C17" t="str">
            <v>Молочная Дугушка ТМ Стародворье ф/в 0,4 кг, шт</v>
          </cell>
          <cell r="D17">
            <v>161.74799999999999</v>
          </cell>
        </row>
        <row r="18">
          <cell r="B18">
            <v>4680115880085</v>
          </cell>
          <cell r="C18" t="str">
            <v>Паштет печеночный Гусь со вкусом гусиного мяса ТМ Стародворье ламистер 0,1 кг, шт</v>
          </cell>
          <cell r="D18">
            <v>34.799999999999997</v>
          </cell>
        </row>
        <row r="19">
          <cell r="B19">
            <v>4680115880122</v>
          </cell>
          <cell r="C19" t="str">
            <v>Паштет печеночный Копченый бекон со вкусом копченого бекона ТМ Стародворье ламистер 0,1 кг, шт</v>
          </cell>
          <cell r="D19">
            <v>37.199999999999996</v>
          </cell>
        </row>
        <row r="20">
          <cell r="B20">
            <v>4680115880016</v>
          </cell>
          <cell r="C20" t="str">
            <v>Паштет печеночный со сливочным маслом ТМ Стародворье ламистер 0,1 кг, шт</v>
          </cell>
          <cell r="D20">
            <v>46.8</v>
          </cell>
        </row>
        <row r="21">
          <cell r="B21">
            <v>4607091384338</v>
          </cell>
          <cell r="C21" t="str">
            <v>Салями Филейбургская зернистая ТМ Баварушка в оболочке фиброуз в/у 0,35 кг срез, шт</v>
          </cell>
          <cell r="D21">
            <v>188.4</v>
          </cell>
        </row>
        <row r="22">
          <cell r="B22">
            <v>4607091386547</v>
          </cell>
          <cell r="C22" t="str">
            <v>Салями финская в/к в/у 0,35 кг, шт</v>
          </cell>
          <cell r="D22">
            <v>194.22</v>
          </cell>
        </row>
        <row r="23">
          <cell r="B23">
            <v>4607091388831</v>
          </cell>
          <cell r="C23" t="str">
            <v>Сардельки Баварские Бордо б/о Стародворье 0,38 кг, шт</v>
          </cell>
          <cell r="D23">
            <v>134.01599999999999</v>
          </cell>
        </row>
        <row r="24">
          <cell r="B24">
            <v>4607091385922</v>
          </cell>
          <cell r="C24" t="str">
            <v>Сардельки Вязанка Стародворские модиф. г/с 0,47 кг, шт</v>
          </cell>
          <cell r="D24">
            <v>200.50800000000001</v>
          </cell>
        </row>
        <row r="25">
          <cell r="B25">
            <v>4607091384673</v>
          </cell>
          <cell r="C25" t="str">
            <v>Сардельки Сочные ТМ Особый рецепт, кг</v>
          </cell>
          <cell r="D25">
            <v>218.44800000000001</v>
          </cell>
        </row>
        <row r="26">
          <cell r="B26">
            <v>4607091389524</v>
          </cell>
          <cell r="C26" t="str">
            <v>Сервелат Филейбургский с ароматными пряностями ТМ Баварушка в оболочке фиброуз в/у 0,35 кг срез, шт</v>
          </cell>
          <cell r="D26">
            <v>180.26399999999998</v>
          </cell>
        </row>
        <row r="27">
          <cell r="B27">
            <v>4607091384345</v>
          </cell>
          <cell r="C27" t="str">
            <v>Сервелат Филейбургский с копченой грудинкой ТМ Баварушка в оболочке фиброуз в/у 0,35 кг срез, шт</v>
          </cell>
          <cell r="D27">
            <v>188.4</v>
          </cell>
        </row>
        <row r="28">
          <cell r="B28">
            <v>4607091389531</v>
          </cell>
          <cell r="C28" t="str">
            <v>Сервелат Филейбургский с филе сочного окорока ТМ Баварушка в/к фиброуз в/у 0,35 кг срез, шт</v>
          </cell>
          <cell r="D28">
            <v>186.096</v>
          </cell>
        </row>
        <row r="29">
          <cell r="B29">
            <v>4607091383942</v>
          </cell>
          <cell r="C29" t="str">
            <v>Сосиски Баварские модиф. г/с фиксированный вес 0,42 кг, шт</v>
          </cell>
          <cell r="D29">
            <v>109.536</v>
          </cell>
        </row>
        <row r="30">
          <cell r="B30">
            <v>4607091386912</v>
          </cell>
          <cell r="C30" t="str">
            <v>Сосиски Баварские с сыром айпил 0,42 кг, шт</v>
          </cell>
          <cell r="D30">
            <v>127.872</v>
          </cell>
        </row>
        <row r="31">
          <cell r="B31">
            <v>4607091389654</v>
          </cell>
          <cell r="C31" t="str">
            <v>Сосиски Баварушки (с грудкой) Филейбургская Баварушка п/а мгс 0,33 кг, шт</v>
          </cell>
          <cell r="D31">
            <v>143.61600000000001</v>
          </cell>
        </row>
        <row r="32">
          <cell r="B32">
            <v>4607091384352</v>
          </cell>
          <cell r="C32" t="str">
            <v>Сосиски баварушки (со сливочным маслом) Филейбургская ТМ Баварушка п/а мсг 0,6 кг, шт</v>
          </cell>
          <cell r="D32">
            <v>225.696</v>
          </cell>
        </row>
        <row r="33">
          <cell r="B33">
            <v>4607091386264</v>
          </cell>
          <cell r="C33" t="str">
            <v>Сосиски Венские ТМ Вязанка 0,5 кг, шт</v>
          </cell>
          <cell r="D33">
            <v>198.25200000000001</v>
          </cell>
        </row>
        <row r="34">
          <cell r="B34">
            <v>4680115880214</v>
          </cell>
          <cell r="C34" t="str">
            <v>Сосиски Молокуши миникушай Вязанка Ф/в амилюкс мгс 0,45 кг, шт</v>
          </cell>
          <cell r="D34">
            <v>184.58399999999997</v>
          </cell>
        </row>
        <row r="35">
          <cell r="B35">
            <v>4607091383447</v>
          </cell>
          <cell r="C35" t="str">
            <v>Сосиски Молочные для завтрака ТМ Особый рецепт 0,4 кг, шт</v>
          </cell>
          <cell r="D35">
            <v>101.568</v>
          </cell>
        </row>
        <row r="36">
          <cell r="B36">
            <v>4607091388244</v>
          </cell>
          <cell r="C36" t="str">
            <v>Сосиски с сыром Ядрена копоть ц/о 0,42 кг, шт</v>
          </cell>
          <cell r="D36">
            <v>159</v>
          </cell>
        </row>
        <row r="37">
          <cell r="B37">
            <v>4680115881211</v>
          </cell>
          <cell r="C37" t="str">
            <v>Сосиски Сочинки по-баварски Бавария Стародворье п/а мгс 0,4 кг, шт</v>
          </cell>
          <cell r="D37">
            <v>138.43199999999999</v>
          </cell>
        </row>
        <row r="38">
          <cell r="B38">
            <v>4607091389661</v>
          </cell>
          <cell r="C38" t="str">
            <v>Сосиски Филейбургские с филе сочного окорока ТМ Баварушка в оболочке амицел 0,55 кг, шт</v>
          </cell>
          <cell r="D38">
            <v>234.92400000000001</v>
          </cell>
        </row>
        <row r="39">
          <cell r="B39">
            <v>4607091389708</v>
          </cell>
          <cell r="C39" t="str">
            <v>Филейбургская с филе сочного окорока колбаса вареная ТМ Баварушка 0,45 кг, шт</v>
          </cell>
          <cell r="D39">
            <v>190.71600000000001</v>
          </cell>
        </row>
        <row r="40">
          <cell r="B40">
            <v>4607091389692</v>
          </cell>
          <cell r="C40" t="str">
            <v>Филейбургская ТМ Баварушка колбаса вареная ТС Баварушка в оболочке вектор 0,45 кг, шт</v>
          </cell>
          <cell r="D40">
            <v>190.71600000000001</v>
          </cell>
        </row>
        <row r="41">
          <cell r="B41">
            <v>4607111034014</v>
          </cell>
          <cell r="C41" t="str">
            <v>Готовая чебупицца курочка по-итальянски "Горячая штучка" 0,25 кг, шт</v>
          </cell>
          <cell r="D41">
            <v>104.70039999999999</v>
          </cell>
        </row>
        <row r="42">
          <cell r="B42">
            <v>4607111033994</v>
          </cell>
          <cell r="C42" t="str">
            <v>Готовая чебупицца пепперони "Горячая штучка" 0,25 кг, шт</v>
          </cell>
          <cell r="D42">
            <v>104.70039999999999</v>
          </cell>
        </row>
        <row r="43">
          <cell r="B43">
            <v>4607111033659</v>
          </cell>
          <cell r="C43" t="str">
            <v>Готовые бельмеши "Горячая штучка" 0,3 кг, шт</v>
          </cell>
          <cell r="D43">
            <v>102.83380000000001</v>
          </cell>
        </row>
        <row r="44">
          <cell r="B44">
            <v>4607111034199</v>
          </cell>
          <cell r="C44" t="str">
            <v>Готовые Хотстеры "Горячая штучка" 0,25 кг, шт</v>
          </cell>
          <cell r="D44">
            <v>108.25060000000001</v>
          </cell>
        </row>
        <row r="45">
          <cell r="B45">
            <v>4607111033628</v>
          </cell>
          <cell r="C45" t="str">
            <v>Готовые чебупели острые с мясом "Горячая штучка" 0,3 кг, шт</v>
          </cell>
          <cell r="D45">
            <v>99.710599999999999</v>
          </cell>
        </row>
        <row r="46">
          <cell r="B46">
            <v>4607111033451</v>
          </cell>
          <cell r="C46" t="str">
            <v>Готовые чебупели с ветчиной и сыром "Горячая штучка" 0,3 кг, шт</v>
          </cell>
          <cell r="D46">
            <v>96.806999999999988</v>
          </cell>
        </row>
        <row r="47">
          <cell r="B47">
            <v>4607111035141</v>
          </cell>
          <cell r="C47" t="str">
            <v>Готовые чебупели с мясом "Горячая штучка" 0,3 кг, шт</v>
          </cell>
          <cell r="D47">
            <v>87.766799999999989</v>
          </cell>
        </row>
        <row r="48">
          <cell r="B48">
            <v>4607111033444</v>
          </cell>
          <cell r="C48" t="str">
            <v>Готовые чебупели сочные с мясом "Горячая штучка" 0,3 кг, шт</v>
          </cell>
          <cell r="D48">
            <v>90.072599999999994</v>
          </cell>
        </row>
        <row r="49">
          <cell r="B49">
            <v>4607025784012</v>
          </cell>
          <cell r="C49" t="str">
            <v>Готовые чебуреки с мясом "Горячая штучка" 0,09 кг, шт</v>
          </cell>
          <cell r="D49">
            <v>23.277599999999996</v>
          </cell>
        </row>
        <row r="50">
          <cell r="B50">
            <v>4607025784319</v>
          </cell>
          <cell r="C50" t="str">
            <v>Готовые чебуреки со свининой и говядиной "Горячая штучка" 0,36 кг, шт</v>
          </cell>
          <cell r="D50">
            <v>90.475200000000001</v>
          </cell>
        </row>
        <row r="51">
          <cell r="B51">
            <v>4607111035707</v>
          </cell>
          <cell r="C51" t="str">
            <v>Жар-мени изделия кулинарные рубленые в тесте куриные жареные "Стародворье" 5,5 кг, кг</v>
          </cell>
          <cell r="D51">
            <v>183.45140000000001</v>
          </cell>
        </row>
        <row r="52">
          <cell r="B52">
            <v>4607111036841</v>
          </cell>
          <cell r="C52" t="str">
            <v>Жар-мени с картофелем и сочной грудинкой "Стародворье" 3,5 кг, кг</v>
          </cell>
          <cell r="D52">
            <v>186.35499999999999</v>
          </cell>
        </row>
        <row r="53">
          <cell r="B53">
            <v>4607111034380</v>
          </cell>
          <cell r="C53" t="str">
            <v>Круггетсы с сырным соусом "Горячая штучка" 0,25 кг, шт</v>
          </cell>
          <cell r="D53">
            <v>102.3092</v>
          </cell>
        </row>
        <row r="54">
          <cell r="B54">
            <v>4607111034397</v>
          </cell>
          <cell r="C54" t="str">
            <v>Круггетсы сочные "Горячая штучка" 0,25 кг, шт</v>
          </cell>
          <cell r="D54">
            <v>99.076199999999986</v>
          </cell>
        </row>
        <row r="55">
          <cell r="B55">
            <v>4607111036797</v>
          </cell>
          <cell r="C55" t="str">
            <v>Мини-сосиски в тесте Фрайпики "Стародворье" 3,7 кг, кг</v>
          </cell>
          <cell r="D55">
            <v>218.928</v>
          </cell>
        </row>
        <row r="56">
          <cell r="B56">
            <v>4607111035691</v>
          </cell>
          <cell r="C56" t="str">
            <v>Наггетсы из печи "Вязанка" Няняггетсы Сливушки 0,25 кг, шт</v>
          </cell>
          <cell r="D56">
            <v>97.844000000000008</v>
          </cell>
        </row>
        <row r="57">
          <cell r="B57">
            <v>4607111036520</v>
          </cell>
          <cell r="C57" t="str">
            <v>Наггетсы Нагетосы Сочная курочка в хрустящей панировке "Горячая штучка" 0,25 кг, шт</v>
          </cell>
          <cell r="D57">
            <v>111.3982</v>
          </cell>
        </row>
        <row r="58">
          <cell r="B58">
            <v>4607111036599</v>
          </cell>
          <cell r="C58" t="str">
            <v>Наггетсы Нагетосы Сочная курочка со сладкой паприкой "Горячая штучка" 0,25 кг, шт</v>
          </cell>
          <cell r="D58">
            <v>112.9598</v>
          </cell>
        </row>
        <row r="59">
          <cell r="B59">
            <v>4607111036605</v>
          </cell>
          <cell r="C59" t="str">
            <v>Наггетсы Нагетосы Сочная курочка со сметаной и зеленью "Горячая штучка" 0,25 кг, шт</v>
          </cell>
          <cell r="D59">
            <v>112.9598</v>
          </cell>
        </row>
        <row r="60">
          <cell r="B60">
            <v>4607111035806</v>
          </cell>
          <cell r="C60" t="str">
            <v>Пекерсы с индейкой в сливочном соусе "Горячая штучка" Пекерсы 0,25 кг, шт</v>
          </cell>
          <cell r="D60">
            <v>97.917200000000008</v>
          </cell>
        </row>
        <row r="61">
          <cell r="B61">
            <v>4607111036285</v>
          </cell>
          <cell r="C61" t="str">
            <v>Пельмени Grandmeni с говядиной "Горячая штучка" 0,75 кг, шт</v>
          </cell>
          <cell r="D61">
            <v>275.74799999999999</v>
          </cell>
        </row>
        <row r="62">
          <cell r="B62">
            <v>4607111036308</v>
          </cell>
          <cell r="C62" t="str">
            <v>Пельмени Grandmeni с говядиной в сливочном соусе "Горячая штучка" 0,75 кг, шт</v>
          </cell>
          <cell r="D62">
            <v>278.39999999999998</v>
          </cell>
        </row>
        <row r="63">
          <cell r="B63">
            <v>4607111036292</v>
          </cell>
          <cell r="C63" t="str">
            <v>Пельмени Grandmeni со сливочным маслом "Горячая штучка" 0,75 кг, шт</v>
          </cell>
          <cell r="D63">
            <v>278.39999999999998</v>
          </cell>
        </row>
        <row r="64">
          <cell r="B64">
            <v>4607111037190</v>
          </cell>
          <cell r="C64" t="str">
            <v>Пельмени Бигбули с сочной грудинкой "Горячая штучка" 0,43 кг, шт</v>
          </cell>
          <cell r="D64">
            <v>104.04</v>
          </cell>
        </row>
        <row r="65">
          <cell r="B65">
            <v>4607111037183</v>
          </cell>
          <cell r="C65" t="str">
            <v>Пельмени Бигбули с сочной грудинкой "Горячая штучка" 0,9 кг, шт</v>
          </cell>
          <cell r="D65">
            <v>209.79600000000002</v>
          </cell>
        </row>
        <row r="66">
          <cell r="B66">
            <v>4607111037091</v>
          </cell>
          <cell r="C66" t="str">
            <v>Пельмени Бигбули со сливочным маслом "Горячая штучка" 0,43 кг, шт</v>
          </cell>
          <cell r="D66">
            <v>102.696</v>
          </cell>
        </row>
        <row r="67">
          <cell r="B67">
            <v>4607111033970</v>
          </cell>
          <cell r="C67" t="str">
            <v>Пельмени Бульмени с говядиной и свининой "Горячая штучка" 0,43 кг, шт</v>
          </cell>
          <cell r="D67">
            <v>99.755999999999986</v>
          </cell>
        </row>
        <row r="68">
          <cell r="B68">
            <v>4607111034144</v>
          </cell>
          <cell r="C68" t="str">
            <v>Пельмени Бульмени с говядиной и свининой "Горячая штучка" 0,9 кг, шт</v>
          </cell>
          <cell r="D68">
            <v>207.18</v>
          </cell>
        </row>
        <row r="69">
          <cell r="B69">
            <v>4607111033987</v>
          </cell>
          <cell r="C69" t="str">
            <v>Пельмени Бульмени со сливочным маслом "Горячая штучка" 0,43 кг, шт</v>
          </cell>
          <cell r="D69">
            <v>100.72799999999999</v>
          </cell>
        </row>
        <row r="70">
          <cell r="B70">
            <v>4607111034151</v>
          </cell>
          <cell r="C70" t="str">
            <v>Пельмени Бульмени со сливочным маслом "Горячая штучка" 0,9 кг, шт</v>
          </cell>
          <cell r="D70">
            <v>203.16</v>
          </cell>
        </row>
        <row r="71">
          <cell r="B71">
            <v>4607111034120</v>
          </cell>
          <cell r="C71" t="str">
            <v>Хрустящие крылышки "Горячая штучка" 0,3 кг, шт</v>
          </cell>
          <cell r="D71">
            <v>151.596</v>
          </cell>
        </row>
        <row r="72">
          <cell r="B72">
            <v>4607111034137</v>
          </cell>
          <cell r="C72" t="str">
            <v>Хрустящие крылышки острые к пиву "Горячая штучка" 0,3 кг, шт</v>
          </cell>
          <cell r="D72">
            <v>154.86000000000001</v>
          </cell>
        </row>
        <row r="74">
          <cell r="C74" t="str">
            <v>Подписи Сторон</v>
          </cell>
        </row>
        <row r="76">
          <cell r="C76" t="str">
            <v>ПОСТАВЩИК ООО «НОВОЕ ВРЕМЯ»</v>
          </cell>
        </row>
        <row r="77">
          <cell r="C77" t="str">
            <v>Запорожская область, Мелитопольский муниципальный район, г.Мелитополь, ул. 8 Марта, д. 43/1</v>
          </cell>
        </row>
        <row r="78">
          <cell r="C78" t="str">
            <v>E-mail: npetrash@mail.ru Тел. +7 978 788-89-99, +7 990 055-84-06</v>
          </cell>
        </row>
        <row r="79">
          <cell r="C79" t="str">
            <v>Тел. +7 978 788-89-99, +7 990 055-84-06</v>
          </cell>
        </row>
        <row r="80">
          <cell r="C80" t="str">
            <v>ОГРН/ ИНН 1239000001371/9001015535</v>
          </cell>
        </row>
        <row r="82">
          <cell r="C82" t="str">
            <v>Директор  ___________ Петраш Николай Иванович</v>
          </cell>
        </row>
        <row r="84">
          <cell r="C84" t="str">
            <v>ПОКУПАТЕЛЬ ООО «ПЕРВЫЙ РЕСПУБЛИКАНСКИЙ СУПЕРМАРКЕТ»</v>
          </cell>
        </row>
        <row r="85">
          <cell r="C85" t="str">
            <v>283015, Донецкая Народная Республика, Г.О. ДОНЕЦКИЙ, Г. ДОНЕЦК, ПР-КТ БОГДАНА ХМЕЛЬНИЦКОГО, Д. 102</v>
          </cell>
        </row>
        <row r="86">
          <cell r="C86" t="str">
            <v>е-mail: office@prs-dnr.com  телефон: +7 989 340-58-05</v>
          </cell>
        </row>
        <row r="87">
          <cell r="C87" t="str">
            <v>ОГРН /ИНН 1229300081867/9309012720</v>
          </cell>
        </row>
        <row r="89">
          <cell r="C89" t="str">
            <v>Генеральный директор ___________ Татариков Максим Витальевич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I5" sqref="I5"/>
    </sheetView>
  </sheetViews>
  <sheetFormatPr defaultRowHeight="15" x14ac:dyDescent="0.25"/>
  <cols>
    <col min="1" max="1" width="15.140625" bestFit="1" customWidth="1"/>
    <col min="2" max="2" width="92.28515625" bestFit="1" customWidth="1"/>
    <col min="4" max="4" width="14.140625" bestFit="1" customWidth="1"/>
    <col min="6" max="6" width="14.5703125" customWidth="1"/>
    <col min="7" max="7" width="11.42578125" bestFit="1" customWidth="1"/>
  </cols>
  <sheetData>
    <row r="1" spans="1:7" x14ac:dyDescent="0.25">
      <c r="A1" s="1" t="s">
        <v>38</v>
      </c>
      <c r="B1" s="1" t="s">
        <v>0</v>
      </c>
      <c r="C1" s="1" t="s">
        <v>1</v>
      </c>
      <c r="D1" s="1" t="s">
        <v>2</v>
      </c>
      <c r="E1" s="1" t="s">
        <v>36</v>
      </c>
      <c r="F1" s="1" t="s">
        <v>37</v>
      </c>
      <c r="G1" s="8" t="s">
        <v>39</v>
      </c>
    </row>
    <row r="2" spans="1:7" ht="34.5" customHeight="1" x14ac:dyDescent="0.25">
      <c r="A2" s="1"/>
      <c r="B2" s="1"/>
      <c r="C2" s="1"/>
      <c r="D2" s="1"/>
      <c r="E2" s="1"/>
      <c r="F2" s="1"/>
      <c r="G2" s="8"/>
    </row>
    <row r="3" spans="1:7" ht="16.5" customHeight="1" x14ac:dyDescent="0.25">
      <c r="A3" s="2" t="s">
        <v>3</v>
      </c>
      <c r="B3" s="3" t="s">
        <v>4</v>
      </c>
      <c r="C3" s="4">
        <v>56310</v>
      </c>
      <c r="D3" s="5">
        <v>4607111033659</v>
      </c>
      <c r="E3" s="6">
        <v>400</v>
      </c>
      <c r="F3" s="7">
        <f>VLOOKUP(D3,'[1]лп 24.06'!$B$6:$D$600,3,0)</f>
        <v>102.83380000000001</v>
      </c>
      <c r="G3" s="9">
        <f>F3*E3</f>
        <v>41133.520000000004</v>
      </c>
    </row>
    <row r="4" spans="1:7" ht="16.5" customHeight="1" x14ac:dyDescent="0.25">
      <c r="A4" s="2" t="s">
        <v>3</v>
      </c>
      <c r="B4" s="3" t="s">
        <v>5</v>
      </c>
      <c r="C4" s="4">
        <v>56309</v>
      </c>
      <c r="D4" s="5">
        <v>4607111034199</v>
      </c>
      <c r="E4" s="6">
        <v>900</v>
      </c>
      <c r="F4" s="7">
        <f>VLOOKUP(D4,'[1]лп 24.06'!$B$6:$D$600,3,0)</f>
        <v>108.25060000000001</v>
      </c>
      <c r="G4" s="9">
        <f t="shared" ref="G4:G34" si="0">F4*E4</f>
        <v>97425.540000000008</v>
      </c>
    </row>
    <row r="5" spans="1:7" ht="16.5" customHeight="1" x14ac:dyDescent="0.25">
      <c r="A5" s="2" t="s">
        <v>3</v>
      </c>
      <c r="B5" s="3" t="s">
        <v>6</v>
      </c>
      <c r="C5" s="4">
        <v>56304</v>
      </c>
      <c r="D5" s="5">
        <v>4607111033628</v>
      </c>
      <c r="E5" s="6">
        <v>500</v>
      </c>
      <c r="F5" s="7">
        <f>VLOOKUP(D5,'[1]лп 24.06'!$B$6:$D$600,3,0)</f>
        <v>99.710599999999999</v>
      </c>
      <c r="G5" s="9">
        <f t="shared" si="0"/>
        <v>49855.3</v>
      </c>
    </row>
    <row r="6" spans="1:7" ht="16.5" customHeight="1" x14ac:dyDescent="0.25">
      <c r="A6" s="2" t="s">
        <v>3</v>
      </c>
      <c r="B6" s="3" t="s">
        <v>7</v>
      </c>
      <c r="C6" s="4">
        <v>56319</v>
      </c>
      <c r="D6" s="5">
        <v>4607111033451</v>
      </c>
      <c r="E6" s="6">
        <v>600</v>
      </c>
      <c r="F6" s="7">
        <f>VLOOKUP(D6,'[1]лп 24.06'!$B$6:$D$600,3,0)</f>
        <v>96.806999999999988</v>
      </c>
      <c r="G6" s="9">
        <f t="shared" si="0"/>
        <v>58084.19999999999</v>
      </c>
    </row>
    <row r="7" spans="1:7" ht="16.5" customHeight="1" x14ac:dyDescent="0.25">
      <c r="A7" s="2" t="s">
        <v>3</v>
      </c>
      <c r="B7" s="3" t="s">
        <v>8</v>
      </c>
      <c r="C7" s="4">
        <v>76621</v>
      </c>
      <c r="D7" s="5">
        <v>4607111035141</v>
      </c>
      <c r="E7" s="6">
        <v>500</v>
      </c>
      <c r="F7" s="7">
        <f>VLOOKUP(D7,'[1]лп 24.06'!$B$6:$D$600,3,0)</f>
        <v>87.766799999999989</v>
      </c>
      <c r="G7" s="9">
        <f t="shared" si="0"/>
        <v>43883.399999999994</v>
      </c>
    </row>
    <row r="8" spans="1:7" ht="16.5" customHeight="1" x14ac:dyDescent="0.25">
      <c r="A8" s="2" t="s">
        <v>3</v>
      </c>
      <c r="B8" s="3" t="s">
        <v>9</v>
      </c>
      <c r="C8" s="4">
        <v>56303</v>
      </c>
      <c r="D8" s="5">
        <v>4607111033444</v>
      </c>
      <c r="E8" s="6">
        <v>600</v>
      </c>
      <c r="F8" s="7">
        <f>VLOOKUP(D8,'[1]лп 24.06'!$B$6:$D$600,3,0)</f>
        <v>90.072599999999994</v>
      </c>
      <c r="G8" s="9">
        <f t="shared" si="0"/>
        <v>54043.56</v>
      </c>
    </row>
    <row r="9" spans="1:7" ht="16.5" customHeight="1" x14ac:dyDescent="0.25">
      <c r="A9" s="2" t="s">
        <v>3</v>
      </c>
      <c r="B9" s="3" t="s">
        <v>10</v>
      </c>
      <c r="C9" s="4">
        <v>56306</v>
      </c>
      <c r="D9" s="5">
        <v>4607025784012</v>
      </c>
      <c r="E9" s="6">
        <v>1500</v>
      </c>
      <c r="F9" s="7">
        <f>VLOOKUP(D9,'[1]лп 24.06'!$B$6:$D$600,3,0)</f>
        <v>23.277599999999996</v>
      </c>
      <c r="G9" s="9">
        <f t="shared" si="0"/>
        <v>34916.399999999994</v>
      </c>
    </row>
    <row r="10" spans="1:7" ht="16.5" customHeight="1" x14ac:dyDescent="0.25">
      <c r="A10" s="2" t="s">
        <v>3</v>
      </c>
      <c r="B10" s="3" t="s">
        <v>11</v>
      </c>
      <c r="C10" s="4">
        <v>56305</v>
      </c>
      <c r="D10" s="5">
        <v>4607025784319</v>
      </c>
      <c r="E10" s="6">
        <v>800</v>
      </c>
      <c r="F10" s="7">
        <f>VLOOKUP(D10,'[1]лп 24.06'!$B$6:$D$600,3,0)</f>
        <v>90.475200000000001</v>
      </c>
      <c r="G10" s="9">
        <f t="shared" si="0"/>
        <v>72380.160000000003</v>
      </c>
    </row>
    <row r="11" spans="1:7" ht="16.5" customHeight="1" x14ac:dyDescent="0.25">
      <c r="A11" s="2" t="s">
        <v>3</v>
      </c>
      <c r="B11" s="3" t="s">
        <v>12</v>
      </c>
      <c r="C11" s="4">
        <v>76623</v>
      </c>
      <c r="D11" s="5">
        <v>4607111035707</v>
      </c>
      <c r="E11" s="6">
        <v>650</v>
      </c>
      <c r="F11" s="7">
        <f>VLOOKUP(D11,'[1]лп 24.06'!$B$6:$D$600,3,0)</f>
        <v>183.45140000000001</v>
      </c>
      <c r="G11" s="9">
        <f t="shared" si="0"/>
        <v>119243.41</v>
      </c>
    </row>
    <row r="12" spans="1:7" ht="16.5" customHeight="1" x14ac:dyDescent="0.25">
      <c r="A12" s="2" t="s">
        <v>3</v>
      </c>
      <c r="B12" s="3" t="s">
        <v>13</v>
      </c>
      <c r="C12" s="4">
        <v>76624</v>
      </c>
      <c r="D12" s="5">
        <v>4607111036841</v>
      </c>
      <c r="E12" s="6">
        <v>400</v>
      </c>
      <c r="F12" s="7">
        <f>VLOOKUP(D12,'[1]лп 24.06'!$B$6:$D$600,3,0)</f>
        <v>186.35499999999999</v>
      </c>
      <c r="G12" s="9">
        <f t="shared" si="0"/>
        <v>74542</v>
      </c>
    </row>
    <row r="13" spans="1:7" ht="16.5" customHeight="1" x14ac:dyDescent="0.25">
      <c r="A13" s="2" t="s">
        <v>3</v>
      </c>
      <c r="B13" s="3" t="s">
        <v>14</v>
      </c>
      <c r="C13" s="4">
        <v>56308</v>
      </c>
      <c r="D13" s="5">
        <v>4607111034380</v>
      </c>
      <c r="E13" s="6">
        <v>800</v>
      </c>
      <c r="F13" s="7">
        <f>VLOOKUP(D13,'[1]лп 24.06'!$B$6:$D$600,3,0)</f>
        <v>102.3092</v>
      </c>
      <c r="G13" s="9">
        <f t="shared" si="0"/>
        <v>81847.360000000001</v>
      </c>
    </row>
    <row r="14" spans="1:7" ht="16.5" customHeight="1" x14ac:dyDescent="0.25">
      <c r="A14" s="2" t="s">
        <v>3</v>
      </c>
      <c r="B14" s="3" t="s">
        <v>15</v>
      </c>
      <c r="C14" s="4">
        <v>56307</v>
      </c>
      <c r="D14" s="5">
        <v>4607111034397</v>
      </c>
      <c r="E14" s="6">
        <v>400</v>
      </c>
      <c r="F14" s="7">
        <f>VLOOKUP(D14,'[1]лп 24.06'!$B$6:$D$600,3,0)</f>
        <v>99.076199999999986</v>
      </c>
      <c r="G14" s="9">
        <f t="shared" si="0"/>
        <v>39630.479999999996</v>
      </c>
    </row>
    <row r="15" spans="1:7" ht="16.5" customHeight="1" x14ac:dyDescent="0.25">
      <c r="A15" s="2" t="s">
        <v>3</v>
      </c>
      <c r="B15" s="3" t="s">
        <v>16</v>
      </c>
      <c r="C15" s="4">
        <v>56314</v>
      </c>
      <c r="D15" s="5">
        <v>4607111034137</v>
      </c>
      <c r="E15" s="6">
        <v>500</v>
      </c>
      <c r="F15" s="7">
        <f>VLOOKUP(D15,'[1]лп 24.06'!$B$6:$D$600,3,0)</f>
        <v>154.86000000000001</v>
      </c>
      <c r="G15" s="9">
        <f t="shared" si="0"/>
        <v>77430</v>
      </c>
    </row>
    <row r="16" spans="1:7" ht="16.5" customHeight="1" x14ac:dyDescent="0.25">
      <c r="A16" s="2" t="s">
        <v>3</v>
      </c>
      <c r="B16" s="3" t="s">
        <v>17</v>
      </c>
      <c r="C16" s="4">
        <v>56313</v>
      </c>
      <c r="D16" s="5">
        <v>4607111034120</v>
      </c>
      <c r="E16" s="6">
        <v>600</v>
      </c>
      <c r="F16" s="7">
        <f>VLOOKUP(D16,'[1]лп 24.06'!$B$6:$D$600,3,0)</f>
        <v>151.596</v>
      </c>
      <c r="G16" s="9">
        <f t="shared" si="0"/>
        <v>90957.6</v>
      </c>
    </row>
    <row r="17" spans="1:7" ht="16.5" customHeight="1" x14ac:dyDescent="0.25">
      <c r="A17" s="2" t="s">
        <v>3</v>
      </c>
      <c r="B17" s="3" t="s">
        <v>18</v>
      </c>
      <c r="C17" s="4">
        <v>76622</v>
      </c>
      <c r="D17" s="5">
        <v>4607111036797</v>
      </c>
      <c r="E17" s="6">
        <v>500</v>
      </c>
      <c r="F17" s="7">
        <f>VLOOKUP(D17,'[1]лп 24.06'!$B$6:$D$600,3,0)</f>
        <v>218.928</v>
      </c>
      <c r="G17" s="9">
        <f t="shared" si="0"/>
        <v>109464</v>
      </c>
    </row>
    <row r="18" spans="1:7" ht="16.5" customHeight="1" x14ac:dyDescent="0.25">
      <c r="A18" s="2" t="s">
        <v>3</v>
      </c>
      <c r="B18" s="3" t="s">
        <v>19</v>
      </c>
      <c r="C18" s="4">
        <v>76626</v>
      </c>
      <c r="D18" s="5">
        <v>4607111036520</v>
      </c>
      <c r="E18" s="6">
        <v>800</v>
      </c>
      <c r="F18" s="7">
        <f>VLOOKUP(D18,'[1]лп 24.06'!$B$6:$D$600,3,0)</f>
        <v>111.3982</v>
      </c>
      <c r="G18" s="9">
        <f t="shared" si="0"/>
        <v>89118.56</v>
      </c>
    </row>
    <row r="19" spans="1:7" ht="16.5" customHeight="1" x14ac:dyDescent="0.25">
      <c r="A19" s="2" t="s">
        <v>3</v>
      </c>
      <c r="B19" s="3" t="s">
        <v>20</v>
      </c>
      <c r="C19" s="4">
        <v>76627</v>
      </c>
      <c r="D19" s="5">
        <v>4607111036599</v>
      </c>
      <c r="E19" s="6">
        <v>800</v>
      </c>
      <c r="F19" s="7">
        <f>VLOOKUP(D19,'[1]лп 24.06'!$B$6:$D$600,3,0)</f>
        <v>112.9598</v>
      </c>
      <c r="G19" s="9">
        <f t="shared" si="0"/>
        <v>90367.84</v>
      </c>
    </row>
    <row r="20" spans="1:7" ht="16.5" customHeight="1" x14ac:dyDescent="0.25">
      <c r="A20" s="2" t="s">
        <v>3</v>
      </c>
      <c r="B20" s="3" t="s">
        <v>21</v>
      </c>
      <c r="C20" s="4">
        <v>76628</v>
      </c>
      <c r="D20" s="5">
        <v>4607111036605</v>
      </c>
      <c r="E20" s="6">
        <v>800</v>
      </c>
      <c r="F20" s="7">
        <f>VLOOKUP(D20,'[1]лп 24.06'!$B$6:$D$600,3,0)</f>
        <v>112.9598</v>
      </c>
      <c r="G20" s="9">
        <f t="shared" si="0"/>
        <v>90367.84</v>
      </c>
    </row>
    <row r="21" spans="1:7" ht="16.5" customHeight="1" x14ac:dyDescent="0.25">
      <c r="A21" s="2" t="s">
        <v>3</v>
      </c>
      <c r="B21" s="3" t="s">
        <v>22</v>
      </c>
      <c r="C21" s="4">
        <v>76625</v>
      </c>
      <c r="D21" s="5">
        <v>4607111035691</v>
      </c>
      <c r="E21" s="6">
        <v>500</v>
      </c>
      <c r="F21" s="7">
        <f>VLOOKUP(D21,'[1]лп 24.06'!$B$6:$D$600,3,0)</f>
        <v>97.844000000000008</v>
      </c>
      <c r="G21" s="9">
        <f t="shared" si="0"/>
        <v>48922.000000000007</v>
      </c>
    </row>
    <row r="22" spans="1:7" ht="16.5" customHeight="1" x14ac:dyDescent="0.25">
      <c r="A22" s="2" t="s">
        <v>3</v>
      </c>
      <c r="B22" s="3" t="s">
        <v>23</v>
      </c>
      <c r="C22" s="4">
        <v>76629</v>
      </c>
      <c r="D22" s="5">
        <v>4607111035806</v>
      </c>
      <c r="E22" s="6">
        <v>450</v>
      </c>
      <c r="F22" s="7">
        <f>VLOOKUP(D22,'[1]лп 24.06'!$B$6:$D$600,3,0)</f>
        <v>97.917200000000008</v>
      </c>
      <c r="G22" s="9">
        <f t="shared" si="0"/>
        <v>44062.740000000005</v>
      </c>
    </row>
    <row r="23" spans="1:7" ht="16.5" customHeight="1" x14ac:dyDescent="0.25">
      <c r="A23" s="2" t="s">
        <v>3</v>
      </c>
      <c r="B23" s="3" t="s">
        <v>24</v>
      </c>
      <c r="C23" s="4">
        <v>76633</v>
      </c>
      <c r="D23" s="5">
        <v>4607111037190</v>
      </c>
      <c r="E23" s="6">
        <v>1200</v>
      </c>
      <c r="F23" s="7">
        <f>VLOOKUP(D23,'[1]лп 24.06'!$B$6:$D$600,3,0)</f>
        <v>104.04</v>
      </c>
      <c r="G23" s="9">
        <f t="shared" si="0"/>
        <v>124848.00000000001</v>
      </c>
    </row>
    <row r="24" spans="1:7" ht="16.5" customHeight="1" x14ac:dyDescent="0.25">
      <c r="A24" s="2" t="s">
        <v>3</v>
      </c>
      <c r="B24" s="3" t="s">
        <v>25</v>
      </c>
      <c r="C24" s="4">
        <v>76631</v>
      </c>
      <c r="D24" s="5">
        <v>4607111036285</v>
      </c>
      <c r="E24" s="6">
        <v>600</v>
      </c>
      <c r="F24" s="7">
        <f>VLOOKUP(D24,'[1]лп 24.06'!$B$6:$D$600,3,0)</f>
        <v>275.74799999999999</v>
      </c>
      <c r="G24" s="9">
        <f t="shared" si="0"/>
        <v>165448.79999999999</v>
      </c>
    </row>
    <row r="25" spans="1:7" ht="16.5" customHeight="1" x14ac:dyDescent="0.25">
      <c r="A25" s="2" t="s">
        <v>3</v>
      </c>
      <c r="B25" s="3" t="s">
        <v>26</v>
      </c>
      <c r="C25" s="4">
        <v>76635</v>
      </c>
      <c r="D25" s="5">
        <v>4607111037091</v>
      </c>
      <c r="E25" s="6">
        <v>1500</v>
      </c>
      <c r="F25" s="7">
        <f>VLOOKUP(D25,'[1]лп 24.06'!$B$6:$D$600,3,0)</f>
        <v>102.696</v>
      </c>
      <c r="G25" s="9">
        <f t="shared" si="0"/>
        <v>154044</v>
      </c>
    </row>
    <row r="26" spans="1:7" ht="16.5" customHeight="1" x14ac:dyDescent="0.25">
      <c r="A26" s="2" t="s">
        <v>3</v>
      </c>
      <c r="B26" s="3" t="s">
        <v>27</v>
      </c>
      <c r="C26" s="4">
        <v>56324</v>
      </c>
      <c r="D26" s="5">
        <v>4607111033970</v>
      </c>
      <c r="E26" s="6">
        <v>1200</v>
      </c>
      <c r="F26" s="7">
        <f>VLOOKUP(D26,'[1]лп 24.06'!$B$6:$D$600,3,0)</f>
        <v>99.755999999999986</v>
      </c>
      <c r="G26" s="9">
        <f t="shared" si="0"/>
        <v>119707.19999999998</v>
      </c>
    </row>
    <row r="27" spans="1:7" ht="16.5" customHeight="1" x14ac:dyDescent="0.25">
      <c r="A27" s="2" t="s">
        <v>3</v>
      </c>
      <c r="B27" s="3" t="s">
        <v>28</v>
      </c>
      <c r="C27" s="4">
        <v>56321</v>
      </c>
      <c r="D27" s="5">
        <v>4607111033987</v>
      </c>
      <c r="E27" s="6">
        <v>1200</v>
      </c>
      <c r="F27" s="7">
        <f>VLOOKUP(D27,'[1]лп 24.06'!$B$6:$D$600,3,0)</f>
        <v>100.72799999999999</v>
      </c>
      <c r="G27" s="9">
        <f t="shared" si="0"/>
        <v>120873.59999999999</v>
      </c>
    </row>
    <row r="28" spans="1:7" ht="16.5" customHeight="1" x14ac:dyDescent="0.25">
      <c r="A28" s="2" t="s">
        <v>3</v>
      </c>
      <c r="B28" s="3" t="s">
        <v>29</v>
      </c>
      <c r="C28" s="4">
        <v>76630</v>
      </c>
      <c r="D28" s="5">
        <v>4607111036308</v>
      </c>
      <c r="E28" s="6">
        <v>500</v>
      </c>
      <c r="F28" s="7">
        <f>VLOOKUP(D28,'[1]лп 24.06'!$B$6:$D$600,3,0)</f>
        <v>278.39999999999998</v>
      </c>
      <c r="G28" s="9">
        <f t="shared" si="0"/>
        <v>139200</v>
      </c>
    </row>
    <row r="29" spans="1:7" ht="16.5" customHeight="1" x14ac:dyDescent="0.25">
      <c r="A29" s="2" t="s">
        <v>3</v>
      </c>
      <c r="B29" s="3" t="s">
        <v>30</v>
      </c>
      <c r="C29" s="4">
        <v>76632</v>
      </c>
      <c r="D29" s="5">
        <v>4607111036292</v>
      </c>
      <c r="E29" s="6">
        <v>600</v>
      </c>
      <c r="F29" s="7">
        <f>VLOOKUP(D29,'[1]лп 24.06'!$B$6:$D$600,3,0)</f>
        <v>278.39999999999998</v>
      </c>
      <c r="G29" s="9">
        <f t="shared" si="0"/>
        <v>167040</v>
      </c>
    </row>
    <row r="30" spans="1:7" ht="16.5" customHeight="1" x14ac:dyDescent="0.25">
      <c r="A30" s="2" t="s">
        <v>3</v>
      </c>
      <c r="B30" s="3" t="s">
        <v>31</v>
      </c>
      <c r="C30" s="4">
        <v>76634</v>
      </c>
      <c r="D30" s="5">
        <v>4607111037183</v>
      </c>
      <c r="E30" s="6">
        <v>1000</v>
      </c>
      <c r="F30" s="7">
        <f>VLOOKUP(D30,'[1]лп 24.06'!$B$6:$D$600,3,0)</f>
        <v>209.79600000000002</v>
      </c>
      <c r="G30" s="9">
        <f t="shared" si="0"/>
        <v>209796.00000000003</v>
      </c>
    </row>
    <row r="31" spans="1:7" ht="16.5" customHeight="1" x14ac:dyDescent="0.25">
      <c r="A31" s="2" t="s">
        <v>3</v>
      </c>
      <c r="B31" s="3" t="s">
        <v>32</v>
      </c>
      <c r="C31" s="4">
        <v>56325</v>
      </c>
      <c r="D31" s="5">
        <v>4607111034144</v>
      </c>
      <c r="E31" s="6">
        <v>1000</v>
      </c>
      <c r="F31" s="7">
        <f>VLOOKUP(D31,'[1]лп 24.06'!$B$6:$D$600,3,0)</f>
        <v>207.18</v>
      </c>
      <c r="G31" s="9">
        <f t="shared" si="0"/>
        <v>207180</v>
      </c>
    </row>
    <row r="32" spans="1:7" ht="16.5" customHeight="1" x14ac:dyDescent="0.25">
      <c r="A32" s="2" t="s">
        <v>3</v>
      </c>
      <c r="B32" s="3" t="s">
        <v>33</v>
      </c>
      <c r="C32" s="4">
        <v>56322</v>
      </c>
      <c r="D32" s="5">
        <v>4607111034151</v>
      </c>
      <c r="E32" s="6">
        <v>1000</v>
      </c>
      <c r="F32" s="7">
        <f>VLOOKUP(D32,'[1]лп 24.06'!$B$6:$D$600,3,0)</f>
        <v>203.16</v>
      </c>
      <c r="G32" s="9">
        <f t="shared" si="0"/>
        <v>203160</v>
      </c>
    </row>
    <row r="33" spans="1:7" ht="16.5" customHeight="1" x14ac:dyDescent="0.25">
      <c r="A33" s="2" t="s">
        <v>3</v>
      </c>
      <c r="B33" s="3" t="s">
        <v>34</v>
      </c>
      <c r="C33" s="4">
        <v>56311</v>
      </c>
      <c r="D33" s="5">
        <v>4607111034014</v>
      </c>
      <c r="E33" s="6">
        <v>1000</v>
      </c>
      <c r="F33" s="7">
        <f>VLOOKUP(D33,'[1]лп 24.06'!$B$6:$D$600,3,0)</f>
        <v>104.70039999999999</v>
      </c>
      <c r="G33" s="9">
        <f t="shared" si="0"/>
        <v>104700.4</v>
      </c>
    </row>
    <row r="34" spans="1:7" ht="16.5" customHeight="1" x14ac:dyDescent="0.25">
      <c r="A34" s="2" t="s">
        <v>3</v>
      </c>
      <c r="B34" s="3" t="s">
        <v>35</v>
      </c>
      <c r="C34" s="4">
        <v>56312</v>
      </c>
      <c r="D34" s="5">
        <v>4607111033994</v>
      </c>
      <c r="E34" s="6">
        <v>1000</v>
      </c>
      <c r="F34" s="7">
        <f>VLOOKUP(D34,'[1]лп 24.06'!$B$6:$D$600,3,0)</f>
        <v>104.70039999999999</v>
      </c>
      <c r="G34" s="9">
        <f t="shared" si="0"/>
        <v>104700.4</v>
      </c>
    </row>
    <row r="35" spans="1:7" x14ac:dyDescent="0.25">
      <c r="G35" s="10">
        <f>SUM(G3:G34)</f>
        <v>3228374.31</v>
      </c>
    </row>
  </sheetData>
  <mergeCells count="7">
    <mergeCell ref="A1:A2"/>
    <mergeCell ref="G1:G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Пользователь Windows</cp:lastModifiedBy>
  <dcterms:created xsi:type="dcterms:W3CDTF">2023-06-16T11:29:58Z</dcterms:created>
  <dcterms:modified xsi:type="dcterms:W3CDTF">2023-07-24T11:14:33Z</dcterms:modified>
</cp:coreProperties>
</file>